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30"/>
  </bookViews>
  <sheets>
    <sheet name="1T 2018" sheetId="1" r:id="rId1"/>
    <sheet name="2T 2018" sheetId="2" r:id="rId2"/>
    <sheet name="3T 2018" sheetId="3" r:id="rId3"/>
    <sheet name="4T 2018" sheetId="4" r:id="rId4"/>
  </sheets>
  <externalReferences>
    <externalReference r:id="rId5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J33"/>
  <c r="L27"/>
  <c r="H27"/>
  <c r="F27"/>
  <c r="E27"/>
  <c r="D26"/>
  <c r="D25"/>
  <c r="D24"/>
  <c r="D23"/>
  <c r="D22"/>
  <c r="D21"/>
  <c r="D20"/>
  <c r="D19"/>
  <c r="D18"/>
  <c r="D17"/>
  <c r="D16"/>
  <c r="D15"/>
  <c r="F9"/>
  <c r="D9"/>
  <c r="H8"/>
  <c r="H7"/>
  <c r="H6"/>
  <c r="H9" l="1"/>
  <c r="D22" i="3" l="1"/>
  <c r="E9"/>
  <c r="C9"/>
  <c r="G8"/>
  <c r="G7"/>
  <c r="G6"/>
  <c r="G9" l="1"/>
  <c r="F9" i="2" l="1"/>
  <c r="D9"/>
  <c r="H8"/>
  <c r="H7"/>
  <c r="H6"/>
  <c r="H9" s="1"/>
  <c r="F9" i="1" l="1"/>
  <c r="D9"/>
  <c r="H8"/>
  <c r="H7"/>
  <c r="H6"/>
  <c r="H9" l="1"/>
</calcChain>
</file>

<file path=xl/sharedStrings.xml><?xml version="1.0" encoding="utf-8"?>
<sst xmlns="http://schemas.openxmlformats.org/spreadsheetml/2006/main" count="342" uniqueCount="185">
  <si>
    <t>ESTADO DE MOVIMIENTOS Y SITUACIÓN DE LAS CUENTAS DE TESORERÍA DE LA ADMINISTRACIÓN DE LA DGA A 31/03/2018</t>
  </si>
  <si>
    <t>BANCOS</t>
  </si>
  <si>
    <t>CAJA</t>
  </si>
  <si>
    <t>TOTAL</t>
  </si>
  <si>
    <t>EXISTENCIAS  31/12/2017</t>
  </si>
  <si>
    <t>(A)</t>
  </si>
  <si>
    <t>COBROS</t>
  </si>
  <si>
    <t>(B)</t>
  </si>
  <si>
    <t xml:space="preserve">PAGOS                                        </t>
  </si>
  <si>
    <t>(C)</t>
  </si>
  <si>
    <t>EXISTENCIAS  31/03/2018</t>
  </si>
  <si>
    <t>(D)</t>
  </si>
  <si>
    <t xml:space="preserve"> (D=A+B-C)</t>
  </si>
  <si>
    <t>ESTADO DE MOVIMIENTOS Y SITUACIÓN DE LAS CUENTAS DE TESORERÍA DE LA ADMINISTRACIÓN DE LA DGA A 30/06/2018</t>
  </si>
  <si>
    <t>EXISTENCIAS  30/06/2018</t>
  </si>
  <si>
    <t>ESTADO DE MOVIMIENTOS Y SITUACIÓN DE LAS CUENTAS DE TESORERÍA DE LA ADMINISTRACIÓN DE LA DGA A 30/09/2018</t>
  </si>
  <si>
    <t>EXISTENCIAS  30/09/2018</t>
  </si>
  <si>
    <t>CUENTAS DE CRÉDITO CORTO PLAZO 3er TRIMESTRE 2018</t>
  </si>
  <si>
    <t>ENTIDAD</t>
  </si>
  <si>
    <t>VENCIMIENTO</t>
  </si>
  <si>
    <t xml:space="preserve">TOTAL PÓLIZAS </t>
  </si>
  <si>
    <t>CANCELADAS</t>
  </si>
  <si>
    <t>DISPUESTO A 30/09/2018</t>
  </si>
  <si>
    <t>DISPONIBLE A 30/09/2018</t>
  </si>
  <si>
    <t>CAJA RURAL DE TERUEL</t>
  </si>
  <si>
    <t>BANCO SANTANDER</t>
  </si>
  <si>
    <t>BANTIERRA</t>
  </si>
  <si>
    <t>BANCO SABADELL</t>
  </si>
  <si>
    <t>CAIXABANK</t>
  </si>
  <si>
    <t>LIBERBANK</t>
  </si>
  <si>
    <t>VALORES A COBRAR ADMINISTRACIÓN DE LA DGA 3er TRIMESTRE 2018</t>
  </si>
  <si>
    <t>EXISTENCIAS 31/12/2017(A)</t>
  </si>
  <si>
    <t>COBROS (B)</t>
  </si>
  <si>
    <t>PAGOS (C )</t>
  </si>
  <si>
    <t>EXISTENCIAS 30/09/2018 (D)</t>
  </si>
  <si>
    <r>
      <t>VALORES A COBRAR</t>
    </r>
    <r>
      <rPr>
        <b/>
        <sz val="8"/>
        <rFont val="Arial"/>
        <family val="2"/>
      </rPr>
      <t xml:space="preserve"> </t>
    </r>
  </si>
  <si>
    <t>(D=A+B-C)</t>
  </si>
  <si>
    <t xml:space="preserve">VALORES A PAGAR ADMINISTRACIÓN DE LA DGA 3er TRIMESTRE 2018 </t>
  </si>
  <si>
    <t xml:space="preserve">VALORES A PAGAR </t>
  </si>
  <si>
    <t>INFORMACIÓN SOBRE LOS PROCEDIMIENTOS POR COMPENSACIÓN DE DEUDA Y CREDITOS ENTRE AAPP (ART.50.f Ley 2/2018)</t>
  </si>
  <si>
    <t>JULIO 2018</t>
  </si>
  <si>
    <t>Nº PROCEDIMIENTO</t>
  </si>
  <si>
    <t>NIF</t>
  </si>
  <si>
    <t>Razón social</t>
  </si>
  <si>
    <t>Forma Inicio</t>
  </si>
  <si>
    <t>Fecha Acuerdo</t>
  </si>
  <si>
    <t>Tipo Acuerdo</t>
  </si>
  <si>
    <t>Importe</t>
  </si>
  <si>
    <t>1114/2018</t>
  </si>
  <si>
    <t>P4414500A</t>
  </si>
  <si>
    <t>LOSCOS</t>
  </si>
  <si>
    <t>OFICIO</t>
  </si>
  <si>
    <t>Compensación</t>
  </si>
  <si>
    <t>1063/2018</t>
  </si>
  <si>
    <t>P2205500H</t>
  </si>
  <si>
    <t>BALDELLOU</t>
  </si>
  <si>
    <t>1064/2018</t>
  </si>
  <si>
    <t>P2206700C</t>
  </si>
  <si>
    <t>BELVER DE CINCA</t>
  </si>
  <si>
    <t>1065/2018</t>
  </si>
  <si>
    <t>P2211300E</t>
  </si>
  <si>
    <t>CASTEJON DE MONEGROS</t>
  </si>
  <si>
    <t>1066/2018</t>
  </si>
  <si>
    <t>P2212100H</t>
  </si>
  <si>
    <t>CASTILLONROY</t>
  </si>
  <si>
    <t>1067/2018</t>
  </si>
  <si>
    <t>P2216800I</t>
  </si>
  <si>
    <t>HECHO</t>
  </si>
  <si>
    <t>1068/2018</t>
  </si>
  <si>
    <t>P2216900G</t>
  </si>
  <si>
    <t>HOZ Y COSTEAN</t>
  </si>
  <si>
    <t>1071/2018</t>
  </si>
  <si>
    <t>P2227800F</t>
  </si>
  <si>
    <t>SALAS BAJAS</t>
  </si>
  <si>
    <t>1072/2018</t>
  </si>
  <si>
    <t>P2233700J</t>
  </si>
  <si>
    <t>VALLE DE BARDAJI</t>
  </si>
  <si>
    <t>1077/2018</t>
  </si>
  <si>
    <t>P4428000F</t>
  </si>
  <si>
    <t>VISIEDO</t>
  </si>
  <si>
    <t>1078/2018</t>
  </si>
  <si>
    <t>P5001500G</t>
  </si>
  <si>
    <t>ALCONCHEL DE ARIZA</t>
  </si>
  <si>
    <t>1079/2018</t>
  </si>
  <si>
    <t>P5003100D</t>
  </si>
  <si>
    <t>ARANDA DE MONCAYO</t>
  </si>
  <si>
    <t>1080/2018</t>
  </si>
  <si>
    <t>P5003600C</t>
  </si>
  <si>
    <t>ASIN</t>
  </si>
  <si>
    <t>1081/2018</t>
  </si>
  <si>
    <t>P5004100C</t>
  </si>
  <si>
    <t>BAGUES</t>
  </si>
  <si>
    <t>1082/2018</t>
  </si>
  <si>
    <t>P5005500C</t>
  </si>
  <si>
    <t>BORJA</t>
  </si>
  <si>
    <t>1083/2018</t>
  </si>
  <si>
    <t>P5007400D</t>
  </si>
  <si>
    <t>CASPE</t>
  </si>
  <si>
    <t>1084/2018</t>
  </si>
  <si>
    <t>P5007700G</t>
  </si>
  <si>
    <t>CASTEJON DE VALDEJASA</t>
  </si>
  <si>
    <t>Terminación por ingreso</t>
  </si>
  <si>
    <t>1085/2018</t>
  </si>
  <si>
    <t>P5008600H</t>
  </si>
  <si>
    <t>CODOS</t>
  </si>
  <si>
    <t>1087/2018</t>
  </si>
  <si>
    <t>P5011100D</t>
  </si>
  <si>
    <t>EL FRASNO</t>
  </si>
  <si>
    <t>1088/2018</t>
  </si>
  <si>
    <t>P5011800I</t>
  </si>
  <si>
    <t>GALLOCANTA</t>
  </si>
  <si>
    <t>1090/2018</t>
  </si>
  <si>
    <t>P5015400D</t>
  </si>
  <si>
    <t>MAGALLON</t>
  </si>
  <si>
    <t>1091/2018</t>
  </si>
  <si>
    <t>P5016100I</t>
  </si>
  <si>
    <t>MALLEN</t>
  </si>
  <si>
    <t>1092/2018</t>
  </si>
  <si>
    <t>P5016200G</t>
  </si>
  <si>
    <t>MANCHONES</t>
  </si>
  <si>
    <t>1093/2018</t>
  </si>
  <si>
    <t>P5016800D</t>
  </si>
  <si>
    <t>MEZALOCHA</t>
  </si>
  <si>
    <t>1094/2018</t>
  </si>
  <si>
    <t>P5017200F</t>
  </si>
  <si>
    <t>MONEVA</t>
  </si>
  <si>
    <t>1096/2018</t>
  </si>
  <si>
    <t>P5018900J</t>
  </si>
  <si>
    <t>NOMBREVILLA</t>
  </si>
  <si>
    <t>1098/2018</t>
  </si>
  <si>
    <t>P5019800A</t>
  </si>
  <si>
    <t>ORES</t>
  </si>
  <si>
    <t>1099/2018</t>
  </si>
  <si>
    <t>P5021100B</t>
  </si>
  <si>
    <t>LOS PINTANOS</t>
  </si>
  <si>
    <t>1100/2018</t>
  </si>
  <si>
    <t>P5021400F</t>
  </si>
  <si>
    <t>PLENAS</t>
  </si>
  <si>
    <t>1103/2018</t>
  </si>
  <si>
    <t>P5022900D</t>
  </si>
  <si>
    <t>ROMANOS</t>
  </si>
  <si>
    <t>1104/2018</t>
  </si>
  <si>
    <t>P5024000A</t>
  </si>
  <si>
    <t>SANTA CRUZ DE MONCAYO</t>
  </si>
  <si>
    <t>1106/2018</t>
  </si>
  <si>
    <t>P5025100H</t>
  </si>
  <si>
    <t>SOS DEL REY CATOLICO</t>
  </si>
  <si>
    <t>1108/2018</t>
  </si>
  <si>
    <t>P5022500I</t>
  </si>
  <si>
    <t>TAUSTE</t>
  </si>
  <si>
    <t>1109/2018</t>
  </si>
  <si>
    <t>P5025900A</t>
  </si>
  <si>
    <t>TOBED</t>
  </si>
  <si>
    <t>1110/2018</t>
  </si>
  <si>
    <t>P5027000H</t>
  </si>
  <si>
    <t>TRASOBARES</t>
  </si>
  <si>
    <t>1113/2018</t>
  </si>
  <si>
    <t>P5030400E</t>
  </si>
  <si>
    <t>ZUERA</t>
  </si>
  <si>
    <t>1116/2018</t>
  </si>
  <si>
    <t>P5012200A</t>
  </si>
  <si>
    <t>GOTOR</t>
  </si>
  <si>
    <t>1117/2018</t>
  </si>
  <si>
    <t>P2229400C</t>
  </si>
  <si>
    <t>SARIÑENA</t>
  </si>
  <si>
    <t>1118/2018</t>
  </si>
  <si>
    <t>P2209400G</t>
  </si>
  <si>
    <t>BROTO</t>
  </si>
  <si>
    <t>1119/2018</t>
  </si>
  <si>
    <t>P4415100I</t>
  </si>
  <si>
    <t>MARTIN DEL RIO</t>
  </si>
  <si>
    <t>AGOSTO 2018</t>
  </si>
  <si>
    <t>NO HAY</t>
  </si>
  <si>
    <t>ESTADO DE MOVIMIENTOS Y SITUACIÓN DE LAS CUENTAS DE TESORERÍA DE LA ADMINISTRACIÓN DE LA DGA A 31/12/2018</t>
  </si>
  <si>
    <t>EXISTENCIAS  31/12/2018</t>
  </si>
  <si>
    <t>CUENTAS DE CRÉDITO CORTO PLAZO 4º TRIMESTRE 2018</t>
  </si>
  <si>
    <t>DISPUESTO A 31/12/2018</t>
  </si>
  <si>
    <t>DISPONIBLE A 31/12/2018</t>
  </si>
  <si>
    <t>-</t>
  </si>
  <si>
    <t>ARQUIA</t>
  </si>
  <si>
    <t>IBERCAJA</t>
  </si>
  <si>
    <t>VALORES A COBRAR ADMINISTRACIÓN DE LA DGA 4º TRIMESTRE 2018</t>
  </si>
  <si>
    <t>EXISTENCIAS 31/12/2018 (D)</t>
  </si>
  <si>
    <t xml:space="preserve">VALORES A PAGAR ADMINISTRACIÓN DE LA DGA 4º TRIMESTRE 2018 </t>
  </si>
  <si>
    <t>EXISTENCIAS 301/12/2018 (D)</t>
  </si>
</sst>
</file>

<file path=xl/styles.xml><?xml version="1.0" encoding="utf-8"?>
<styleSheet xmlns="http://schemas.openxmlformats.org/spreadsheetml/2006/main">
  <numFmts count="6">
    <numFmt numFmtId="7" formatCode="#,##0.00\ &quot;€&quot;;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  <numFmt numFmtId="166" formatCode="#,##0.00\ _€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41" fontId="2" fillId="0" borderId="0" xfId="1" applyFont="1"/>
    <xf numFmtId="41" fontId="2" fillId="0" borderId="0" xfId="1" applyFont="1" applyAlignment="1">
      <alignment horizontal="right"/>
    </xf>
    <xf numFmtId="41" fontId="2" fillId="0" borderId="0" xfId="1" applyFont="1" applyFill="1" applyBorder="1"/>
    <xf numFmtId="41" fontId="3" fillId="0" borderId="6" xfId="1" applyFont="1" applyFill="1" applyBorder="1" applyAlignment="1">
      <alignment vertical="center"/>
    </xf>
    <xf numFmtId="41" fontId="3" fillId="0" borderId="6" xfId="1" applyFont="1" applyFill="1" applyBorder="1" applyAlignment="1">
      <alignment horizontal="center" vertical="center"/>
    </xf>
    <xf numFmtId="4" fontId="5" fillId="0" borderId="7" xfId="1" applyNumberFormat="1" applyFont="1" applyFill="1" applyBorder="1" applyAlignment="1">
      <alignment horizontal="right" vertical="center" wrapText="1"/>
    </xf>
    <xf numFmtId="4" fontId="2" fillId="0" borderId="8" xfId="1" applyNumberFormat="1" applyFont="1" applyFill="1" applyBorder="1" applyAlignment="1">
      <alignment horizontal="right" vertical="center" wrapText="1"/>
    </xf>
    <xf numFmtId="4" fontId="2" fillId="0" borderId="7" xfId="1" applyNumberFormat="1" applyFont="1" applyFill="1" applyBorder="1" applyAlignment="1">
      <alignment horizontal="right" vertical="center" wrapText="1"/>
    </xf>
    <xf numFmtId="164" fontId="2" fillId="0" borderId="8" xfId="1" applyNumberFormat="1" applyFont="1" applyFill="1" applyBorder="1" applyAlignment="1">
      <alignment vertical="center"/>
    </xf>
    <xf numFmtId="41" fontId="6" fillId="0" borderId="0" xfId="1" applyFont="1" applyFill="1" applyBorder="1"/>
    <xf numFmtId="41" fontId="6" fillId="0" borderId="0" xfId="1" applyFont="1"/>
    <xf numFmtId="4" fontId="2" fillId="0" borderId="7" xfId="0" applyNumberFormat="1" applyFont="1" applyFill="1" applyBorder="1" applyAlignment="1">
      <alignment horizontal="right" vertical="center" wrapText="1"/>
    </xf>
    <xf numFmtId="41" fontId="3" fillId="0" borderId="6" xfId="1" quotePrefix="1" applyFont="1" applyFill="1" applyBorder="1" applyAlignment="1">
      <alignment horizontal="left" vertical="center"/>
    </xf>
    <xf numFmtId="41" fontId="3" fillId="0" borderId="0" xfId="1" applyFont="1" applyFill="1" applyBorder="1" applyAlignment="1">
      <alignment horizontal="left"/>
    </xf>
    <xf numFmtId="41" fontId="3" fillId="0" borderId="0" xfId="1" applyFont="1" applyFill="1" applyBorder="1" applyAlignment="1">
      <alignment horizontal="right"/>
    </xf>
    <xf numFmtId="41" fontId="2" fillId="0" borderId="0" xfId="1" applyFont="1" applyFill="1" applyBorder="1" applyAlignment="1">
      <alignment horizontal="right"/>
    </xf>
    <xf numFmtId="41" fontId="7" fillId="0" borderId="0" xfId="1" applyFont="1" applyFill="1" applyBorder="1"/>
    <xf numFmtId="41" fontId="7" fillId="0" borderId="0" xfId="1" applyFont="1" applyFill="1" applyBorder="1" applyAlignment="1">
      <alignment horizontal="right"/>
    </xf>
    <xf numFmtId="41" fontId="7" fillId="0" borderId="0" xfId="1" applyFont="1" applyFill="1" applyBorder="1" applyAlignment="1">
      <alignment horizontal="center"/>
    </xf>
    <xf numFmtId="41" fontId="7" fillId="0" borderId="0" xfId="1" applyFont="1"/>
    <xf numFmtId="4" fontId="0" fillId="0" borderId="0" xfId="0" applyNumberFormat="1"/>
    <xf numFmtId="164" fontId="8" fillId="0" borderId="0" xfId="1" applyNumberFormat="1" applyFont="1" applyFill="1" applyBorder="1" applyAlignment="1">
      <alignment vertical="center"/>
    </xf>
    <xf numFmtId="41" fontId="9" fillId="0" borderId="0" xfId="1" applyFont="1"/>
    <xf numFmtId="41" fontId="9" fillId="0" borderId="0" xfId="1" applyFont="1" applyFill="1" applyBorder="1"/>
    <xf numFmtId="41" fontId="9" fillId="0" borderId="0" xfId="1" applyFont="1" applyFill="1" applyBorder="1" applyAlignment="1">
      <alignment horizontal="right"/>
    </xf>
    <xf numFmtId="165" fontId="9" fillId="0" borderId="0" xfId="1" applyNumberFormat="1" applyFont="1" applyFill="1" applyBorder="1"/>
    <xf numFmtId="41" fontId="6" fillId="0" borderId="0" xfId="1" applyFont="1" applyAlignment="1">
      <alignment horizontal="right"/>
    </xf>
    <xf numFmtId="4" fontId="6" fillId="0" borderId="0" xfId="1" applyNumberFormat="1" applyFont="1"/>
    <xf numFmtId="41" fontId="9" fillId="0" borderId="0" xfId="1" applyFont="1" applyAlignment="1">
      <alignment horizontal="right"/>
    </xf>
    <xf numFmtId="4" fontId="10" fillId="0" borderId="0" xfId="1" applyNumberFormat="1" applyFont="1"/>
    <xf numFmtId="4" fontId="9" fillId="0" borderId="0" xfId="1" applyNumberFormat="1" applyFont="1"/>
    <xf numFmtId="41" fontId="7" fillId="0" borderId="0" xfId="1" applyFont="1" applyAlignment="1">
      <alignment horizontal="right"/>
    </xf>
    <xf numFmtId="4" fontId="6" fillId="0" borderId="0" xfId="1" applyNumberFormat="1" applyFont="1" applyBorder="1"/>
    <xf numFmtId="4" fontId="7" fillId="0" borderId="0" xfId="1" applyNumberFormat="1" applyFont="1"/>
    <xf numFmtId="41" fontId="7" fillId="0" borderId="0" xfId="1" quotePrefix="1" applyFont="1" applyAlignment="1">
      <alignment horizontal="left"/>
    </xf>
    <xf numFmtId="41" fontId="3" fillId="0" borderId="0" xfId="1" applyFont="1" applyAlignment="1">
      <alignment horizontal="right"/>
    </xf>
    <xf numFmtId="41" fontId="7" fillId="0" borderId="0" xfId="1" applyFont="1" applyAlignment="1">
      <alignment horizontal="center"/>
    </xf>
    <xf numFmtId="4" fontId="2" fillId="0" borderId="0" xfId="1" applyNumberFormat="1" applyFont="1"/>
    <xf numFmtId="4" fontId="3" fillId="0" borderId="0" xfId="1" applyNumberFormat="1" applyFont="1"/>
    <xf numFmtId="41" fontId="3" fillId="0" borderId="0" xfId="1" applyFont="1"/>
    <xf numFmtId="41" fontId="3" fillId="0" borderId="6" xfId="1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44" fontId="3" fillId="0" borderId="3" xfId="2" applyFont="1" applyFill="1" applyBorder="1" applyAlignment="1">
      <alignment horizontal="center" vertical="center" wrapText="1"/>
    </xf>
    <xf numFmtId="41" fontId="2" fillId="0" borderId="4" xfId="1" applyFont="1" applyFill="1" applyBorder="1" applyAlignment="1"/>
    <xf numFmtId="0" fontId="4" fillId="0" borderId="5" xfId="0" applyFont="1" applyBorder="1" applyAlignment="1"/>
    <xf numFmtId="41" fontId="3" fillId="0" borderId="6" xfId="1" applyFont="1" applyFill="1" applyBorder="1" applyAlignment="1">
      <alignment horizontal="center" vertical="center"/>
    </xf>
    <xf numFmtId="41" fontId="2" fillId="0" borderId="9" xfId="1" applyFont="1" applyFill="1" applyBorder="1" applyAlignment="1"/>
    <xf numFmtId="41" fontId="3" fillId="0" borderId="7" xfId="1" applyFont="1" applyFill="1" applyBorder="1" applyAlignment="1">
      <alignment horizontal="center" vertical="center"/>
    </xf>
    <xf numFmtId="41" fontId="3" fillId="0" borderId="8" xfId="1" applyFont="1" applyFill="1" applyBorder="1" applyAlignment="1">
      <alignment horizontal="center" vertical="center"/>
    </xf>
    <xf numFmtId="166" fontId="2" fillId="0" borderId="8" xfId="1" applyNumberFormat="1" applyFont="1" applyFill="1" applyBorder="1" applyAlignment="1">
      <alignment horizontal="right" vertical="center" wrapText="1"/>
    </xf>
    <xf numFmtId="166" fontId="2" fillId="0" borderId="7" xfId="1" applyNumberFormat="1" applyFont="1" applyFill="1" applyBorder="1" applyAlignment="1">
      <alignment horizontal="right" vertical="center" wrapText="1"/>
    </xf>
    <xf numFmtId="166" fontId="2" fillId="0" borderId="7" xfId="0" applyNumberFormat="1" applyFont="1" applyFill="1" applyBorder="1" applyAlignment="1">
      <alignment horizontal="right" vertical="center" wrapText="1"/>
    </xf>
    <xf numFmtId="166" fontId="5" fillId="0" borderId="7" xfId="1" applyNumberFormat="1" applyFont="1" applyFill="1" applyBorder="1" applyAlignment="1">
      <alignment horizontal="right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 wrapText="1"/>
    </xf>
    <xf numFmtId="41" fontId="2" fillId="0" borderId="10" xfId="1" applyFont="1" applyBorder="1"/>
    <xf numFmtId="41" fontId="2" fillId="0" borderId="0" xfId="1" applyFont="1" applyBorder="1" applyAlignment="1">
      <alignment horizontal="right"/>
    </xf>
    <xf numFmtId="41" fontId="2" fillId="0" borderId="0" xfId="1" applyFont="1" applyBorder="1"/>
    <xf numFmtId="41" fontId="2" fillId="0" borderId="11" xfId="1" applyFont="1" applyBorder="1"/>
    <xf numFmtId="41" fontId="2" fillId="0" borderId="12" xfId="1" applyFont="1" applyFill="1" applyBorder="1" applyAlignment="1"/>
    <xf numFmtId="41" fontId="3" fillId="0" borderId="13" xfId="1" applyFont="1" applyFill="1" applyBorder="1" applyAlignment="1">
      <alignment horizontal="center" vertical="center"/>
    </xf>
    <xf numFmtId="41" fontId="3" fillId="0" borderId="14" xfId="1" applyFont="1" applyFill="1" applyBorder="1" applyAlignment="1">
      <alignment vertical="center"/>
    </xf>
    <xf numFmtId="164" fontId="2" fillId="0" borderId="13" xfId="1" applyNumberFormat="1" applyFont="1" applyFill="1" applyBorder="1" applyAlignment="1">
      <alignment vertical="center"/>
    </xf>
    <xf numFmtId="41" fontId="3" fillId="0" borderId="14" xfId="1" quotePrefix="1" applyFont="1" applyFill="1" applyBorder="1" applyAlignment="1">
      <alignment horizontal="left" vertical="center"/>
    </xf>
    <xf numFmtId="41" fontId="12" fillId="0" borderId="15" xfId="1" applyFont="1" applyFill="1" applyBorder="1" applyAlignment="1">
      <alignment horizontal="left" vertical="top"/>
    </xf>
    <xf numFmtId="41" fontId="3" fillId="0" borderId="16" xfId="1" applyFont="1" applyFill="1" applyBorder="1" applyAlignment="1">
      <alignment horizontal="right"/>
    </xf>
    <xf numFmtId="41" fontId="2" fillId="0" borderId="16" xfId="1" applyFont="1" applyFill="1" applyBorder="1" applyAlignment="1">
      <alignment horizontal="right"/>
    </xf>
    <xf numFmtId="41" fontId="2" fillId="0" borderId="16" xfId="1" applyFont="1" applyFill="1" applyBorder="1"/>
    <xf numFmtId="41" fontId="2" fillId="0" borderId="17" xfId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1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/>
    <xf numFmtId="0" fontId="0" fillId="0" borderId="11" xfId="0" applyFill="1" applyBorder="1" applyAlignment="1"/>
    <xf numFmtId="0" fontId="3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3" xfId="0" applyFill="1" applyBorder="1" applyAlignment="1"/>
    <xf numFmtId="0" fontId="3" fillId="0" borderId="1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right"/>
    </xf>
    <xf numFmtId="166" fontId="2" fillId="0" borderId="19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center"/>
    </xf>
    <xf numFmtId="166" fontId="2" fillId="0" borderId="8" xfId="0" applyNumberFormat="1" applyFont="1" applyFill="1" applyBorder="1" applyAlignment="1">
      <alignment horizontal="right" vertical="center" wrapText="1"/>
    </xf>
    <xf numFmtId="166" fontId="2" fillId="0" borderId="13" xfId="0" applyNumberFormat="1" applyFont="1" applyFill="1" applyBorder="1" applyAlignment="1">
      <alignment horizontal="right" vertical="center" wrapText="1"/>
    </xf>
    <xf numFmtId="3" fontId="13" fillId="0" borderId="18" xfId="0" applyNumberFormat="1" applyFont="1" applyFill="1" applyBorder="1" applyAlignment="1">
      <alignment horizontal="center"/>
    </xf>
    <xf numFmtId="3" fontId="13" fillId="0" borderId="8" xfId="0" applyNumberFormat="1" applyFont="1" applyFill="1" applyBorder="1" applyAlignment="1">
      <alignment horizontal="center"/>
    </xf>
    <xf numFmtId="4" fontId="2" fillId="0" borderId="20" xfId="0" applyNumberFormat="1" applyFont="1" applyFill="1" applyBorder="1" applyAlignment="1">
      <alignment horizontal="right"/>
    </xf>
    <xf numFmtId="14" fontId="2" fillId="0" borderId="21" xfId="0" applyNumberFormat="1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4" fontId="2" fillId="0" borderId="22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/>
    </xf>
    <xf numFmtId="4" fontId="14" fillId="0" borderId="23" xfId="0" applyNumberFormat="1" applyFont="1" applyFill="1" applyBorder="1" applyAlignment="1">
      <alignment horizontal="center" vertical="center"/>
    </xf>
    <xf numFmtId="4" fontId="14" fillId="0" borderId="24" xfId="0" applyNumberFormat="1" applyFont="1" applyFill="1" applyBorder="1" applyAlignment="1">
      <alignment horizontal="center" vertical="center"/>
    </xf>
    <xf numFmtId="4" fontId="14" fillId="0" borderId="25" xfId="0" applyNumberFormat="1" applyFont="1" applyFill="1" applyBorder="1" applyAlignment="1">
      <alignment horizontal="center" vertical="center"/>
    </xf>
    <xf numFmtId="4" fontId="15" fillId="0" borderId="26" xfId="0" applyNumberFormat="1" applyFont="1" applyFill="1" applyBorder="1" applyAlignment="1">
      <alignment horizontal="right"/>
    </xf>
    <xf numFmtId="166" fontId="3" fillId="0" borderId="24" xfId="0" applyNumberFormat="1" applyFont="1" applyFill="1" applyBorder="1" applyAlignment="1">
      <alignment horizontal="right" vertical="center" wrapText="1"/>
    </xf>
    <xf numFmtId="166" fontId="3" fillId="0" borderId="25" xfId="0" applyNumberFormat="1" applyFont="1" applyFill="1" applyBorder="1" applyAlignment="1">
      <alignment horizontal="right" vertical="center" wrapText="1"/>
    </xf>
    <xf numFmtId="166" fontId="3" fillId="0" borderId="26" xfId="0" applyNumberFormat="1" applyFont="1" applyFill="1" applyBorder="1" applyAlignment="1">
      <alignment horizontal="right" vertical="center" wrapText="1"/>
    </xf>
    <xf numFmtId="166" fontId="3" fillId="0" borderId="27" xfId="0" applyNumberFormat="1" applyFont="1" applyFill="1" applyBorder="1" applyAlignment="1">
      <alignment horizontal="right" vertical="center" wrapText="1"/>
    </xf>
    <xf numFmtId="44" fontId="3" fillId="3" borderId="1" xfId="2" applyFont="1" applyFill="1" applyBorder="1" applyAlignment="1">
      <alignment horizontal="center" vertical="center" wrapText="1"/>
    </xf>
    <xf numFmtId="44" fontId="3" fillId="3" borderId="2" xfId="2" applyFont="1" applyFill="1" applyBorder="1" applyAlignment="1">
      <alignment horizontal="center" vertical="center" wrapText="1"/>
    </xf>
    <xf numFmtId="44" fontId="3" fillId="3" borderId="3" xfId="2" applyFont="1" applyFill="1" applyBorder="1" applyAlignment="1">
      <alignment horizontal="center" vertical="center" wrapText="1"/>
    </xf>
    <xf numFmtId="41" fontId="9" fillId="0" borderId="10" xfId="1" applyFont="1" applyBorder="1"/>
    <xf numFmtId="41" fontId="9" fillId="0" borderId="0" xfId="1" applyFont="1" applyBorder="1" applyAlignment="1">
      <alignment horizontal="right"/>
    </xf>
    <xf numFmtId="4" fontId="10" fillId="0" borderId="0" xfId="1" applyNumberFormat="1" applyFont="1" applyBorder="1"/>
    <xf numFmtId="41" fontId="6" fillId="0" borderId="0" xfId="1" applyFont="1" applyBorder="1"/>
    <xf numFmtId="41" fontId="3" fillId="0" borderId="0" xfId="1" applyFont="1" applyAlignment="1">
      <alignment horizontal="center"/>
    </xf>
    <xf numFmtId="41" fontId="3" fillId="0" borderId="10" xfId="1" applyFont="1" applyFill="1" applyBorder="1" applyAlignment="1">
      <alignment horizontal="center" vertical="center" wrapText="1"/>
    </xf>
    <xf numFmtId="41" fontId="10" fillId="0" borderId="0" xfId="1" applyFont="1" applyBorder="1" applyAlignment="1">
      <alignment horizontal="center"/>
    </xf>
    <xf numFmtId="41" fontId="3" fillId="0" borderId="7" xfId="1" applyFont="1" applyFill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/>
    </xf>
    <xf numFmtId="41" fontId="3" fillId="0" borderId="8" xfId="1" applyFont="1" applyBorder="1" applyAlignment="1">
      <alignment horizontal="center"/>
    </xf>
    <xf numFmtId="41" fontId="3" fillId="0" borderId="13" xfId="1" applyFont="1" applyBorder="1" applyAlignment="1">
      <alignment horizontal="center"/>
    </xf>
    <xf numFmtId="41" fontId="3" fillId="0" borderId="0" xfId="1" applyFont="1" applyBorder="1" applyAlignment="1">
      <alignment horizontal="center"/>
    </xf>
    <xf numFmtId="41" fontId="3" fillId="0" borderId="18" xfId="1" applyFont="1" applyBorder="1" applyAlignment="1">
      <alignment horizontal="center"/>
    </xf>
    <xf numFmtId="41" fontId="3" fillId="0" borderId="8" xfId="1" applyFont="1" applyBorder="1" applyAlignment="1">
      <alignment horizontal="center"/>
    </xf>
    <xf numFmtId="166" fontId="2" fillId="0" borderId="20" xfId="0" applyNumberFormat="1" applyFont="1" applyFill="1" applyBorder="1" applyAlignment="1">
      <alignment horizontal="right" vertical="center" wrapText="1"/>
    </xf>
    <xf numFmtId="4" fontId="6" fillId="0" borderId="4" xfId="1" applyNumberFormat="1" applyFont="1" applyBorder="1"/>
    <xf numFmtId="41" fontId="2" fillId="0" borderId="4" xfId="1" applyFont="1" applyBorder="1"/>
    <xf numFmtId="41" fontId="2" fillId="0" borderId="28" xfId="1" applyFont="1" applyBorder="1"/>
    <xf numFmtId="41" fontId="12" fillId="0" borderId="15" xfId="1" applyFont="1" applyBorder="1" applyAlignment="1">
      <alignment vertical="top"/>
    </xf>
    <xf numFmtId="41" fontId="7" fillId="0" borderId="16" xfId="1" applyFont="1" applyBorder="1" applyAlignment="1">
      <alignment horizontal="right"/>
    </xf>
    <xf numFmtId="4" fontId="7" fillId="0" borderId="16" xfId="1" applyNumberFormat="1" applyFont="1" applyBorder="1"/>
    <xf numFmtId="4" fontId="6" fillId="0" borderId="16" xfId="1" applyNumberFormat="1" applyFont="1" applyBorder="1"/>
    <xf numFmtId="41" fontId="6" fillId="0" borderId="16" xfId="1" applyFont="1" applyBorder="1"/>
    <xf numFmtId="41" fontId="2" fillId="0" borderId="16" xfId="1" applyFont="1" applyBorder="1"/>
    <xf numFmtId="41" fontId="2" fillId="0" borderId="17" xfId="1" applyFont="1" applyBorder="1"/>
    <xf numFmtId="41" fontId="2" fillId="0" borderId="16" xfId="1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1" fontId="2" fillId="0" borderId="3" xfId="1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/>
    <xf numFmtId="0" fontId="3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1" fillId="0" borderId="0" xfId="2"/>
    <xf numFmtId="0" fontId="0" fillId="0" borderId="0" xfId="0" applyAlignment="1" applyProtection="1">
      <alignment horizontal="center"/>
      <protection locked="0"/>
    </xf>
    <xf numFmtId="14" fontId="2" fillId="0" borderId="0" xfId="2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2" applyFont="1"/>
    <xf numFmtId="7" fontId="1" fillId="0" borderId="0" xfId="2" applyNumberForma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/>
    <xf numFmtId="0" fontId="3" fillId="0" borderId="1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14" fontId="2" fillId="0" borderId="6" xfId="1" applyNumberFormat="1" applyFont="1" applyBorder="1" applyAlignment="1">
      <alignment horizontal="center"/>
    </xf>
    <xf numFmtId="41" fontId="2" fillId="0" borderId="7" xfId="1" applyFont="1" applyBorder="1"/>
    <xf numFmtId="41" fontId="2" fillId="0" borderId="8" xfId="1" applyFont="1" applyBorder="1"/>
    <xf numFmtId="41" fontId="2" fillId="0" borderId="8" xfId="1" applyFont="1" applyBorder="1" applyAlignment="1">
      <alignment horizontal="center"/>
    </xf>
    <xf numFmtId="41" fontId="2" fillId="0" borderId="7" xfId="1" applyFont="1" applyBorder="1" applyAlignment="1">
      <alignment horizontal="center"/>
    </xf>
    <xf numFmtId="41" fontId="2" fillId="0" borderId="13" xfId="1" applyFont="1" applyBorder="1" applyAlignment="1">
      <alignment horizontal="center"/>
    </xf>
    <xf numFmtId="3" fontId="13" fillId="0" borderId="18" xfId="0" applyNumberFormat="1" applyFont="1" applyFill="1" applyBorder="1" applyAlignment="1">
      <alignment horizontal="left"/>
    </xf>
    <xf numFmtId="3" fontId="13" fillId="0" borderId="8" xfId="0" applyNumberFormat="1" applyFont="1" applyFill="1" applyBorder="1" applyAlignment="1">
      <alignment horizontal="center"/>
    </xf>
    <xf numFmtId="3" fontId="13" fillId="0" borderId="10" xfId="0" applyNumberFormat="1" applyFont="1" applyFill="1" applyBorder="1" applyAlignment="1">
      <alignment horizontal="left"/>
    </xf>
    <xf numFmtId="3" fontId="13" fillId="0" borderId="29" xfId="0" applyNumberFormat="1" applyFont="1" applyFill="1" applyBorder="1" applyAlignment="1">
      <alignment horizont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otesoreria\INFORMACION%20%20A%20LAS%20CORTES%20MENSUAL%20y%20TRIMESTRAL\Informacion%20trimestral\2018\Tesorer&#237;a\ESTADO%20TESORERIA%202018%20para%20trabaj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ertrim"/>
      <sheetName val="2ºtrim"/>
      <sheetName val="3ºtrim "/>
      <sheetName val="4ºtrim"/>
      <sheetName val="todo junto borra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43437</v>
          </cell>
        </row>
        <row r="14">
          <cell r="D14">
            <v>43437</v>
          </cell>
        </row>
        <row r="15">
          <cell r="D15">
            <v>43437</v>
          </cell>
        </row>
        <row r="16">
          <cell r="D16">
            <v>43437</v>
          </cell>
        </row>
        <row r="17">
          <cell r="D17">
            <v>43560</v>
          </cell>
        </row>
        <row r="18">
          <cell r="D18">
            <v>43571</v>
          </cell>
        </row>
        <row r="19">
          <cell r="D19">
            <v>43571</v>
          </cell>
        </row>
        <row r="20">
          <cell r="D20">
            <v>43798</v>
          </cell>
        </row>
        <row r="21">
          <cell r="D21">
            <v>43801</v>
          </cell>
        </row>
        <row r="22">
          <cell r="D22">
            <v>43801</v>
          </cell>
        </row>
        <row r="23">
          <cell r="D23">
            <v>43801</v>
          </cell>
        </row>
        <row r="24">
          <cell r="D24">
            <v>43801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0"/>
  <sheetViews>
    <sheetView tabSelected="1" workbookViewId="0">
      <selection activeCell="B17" sqref="B17"/>
    </sheetView>
  </sheetViews>
  <sheetFormatPr baseColWidth="10" defaultColWidth="11.42578125" defaultRowHeight="12.75"/>
  <cols>
    <col min="1" max="1" width="0.7109375" style="1" customWidth="1"/>
    <col min="2" max="2" width="35.42578125" style="1" customWidth="1"/>
    <col min="3" max="3" width="6" style="2" customWidth="1"/>
    <col min="4" max="4" width="18.7109375" style="1" customWidth="1"/>
    <col min="5" max="5" width="1.7109375" style="1" customWidth="1"/>
    <col min="6" max="6" width="18.7109375" style="1" customWidth="1"/>
    <col min="7" max="7" width="1.7109375" style="1" customWidth="1"/>
    <col min="8" max="8" width="18.7109375" style="1" customWidth="1"/>
    <col min="9" max="9" width="1.7109375" style="1" customWidth="1"/>
    <col min="10" max="10" width="18.42578125" style="1" customWidth="1"/>
    <col min="11" max="11" width="18" style="1" customWidth="1"/>
    <col min="12" max="256" width="11.42578125" style="1"/>
    <col min="257" max="257" width="0.7109375" style="1" customWidth="1"/>
    <col min="258" max="258" width="35.42578125" style="1" customWidth="1"/>
    <col min="259" max="259" width="6" style="1" customWidth="1"/>
    <col min="260" max="260" width="18.7109375" style="1" customWidth="1"/>
    <col min="261" max="261" width="1.7109375" style="1" customWidth="1"/>
    <col min="262" max="262" width="18.7109375" style="1" customWidth="1"/>
    <col min="263" max="263" width="1.7109375" style="1" customWidth="1"/>
    <col min="264" max="264" width="18.7109375" style="1" customWidth="1"/>
    <col min="265" max="265" width="1.7109375" style="1" customWidth="1"/>
    <col min="266" max="266" width="18.42578125" style="1" customWidth="1"/>
    <col min="267" max="267" width="18" style="1" customWidth="1"/>
    <col min="268" max="512" width="11.42578125" style="1"/>
    <col min="513" max="513" width="0.7109375" style="1" customWidth="1"/>
    <col min="514" max="514" width="35.42578125" style="1" customWidth="1"/>
    <col min="515" max="515" width="6" style="1" customWidth="1"/>
    <col min="516" max="516" width="18.7109375" style="1" customWidth="1"/>
    <col min="517" max="517" width="1.7109375" style="1" customWidth="1"/>
    <col min="518" max="518" width="18.7109375" style="1" customWidth="1"/>
    <col min="519" max="519" width="1.7109375" style="1" customWidth="1"/>
    <col min="520" max="520" width="18.7109375" style="1" customWidth="1"/>
    <col min="521" max="521" width="1.7109375" style="1" customWidth="1"/>
    <col min="522" max="522" width="18.42578125" style="1" customWidth="1"/>
    <col min="523" max="523" width="18" style="1" customWidth="1"/>
    <col min="524" max="768" width="11.42578125" style="1"/>
    <col min="769" max="769" width="0.7109375" style="1" customWidth="1"/>
    <col min="770" max="770" width="35.42578125" style="1" customWidth="1"/>
    <col min="771" max="771" width="6" style="1" customWidth="1"/>
    <col min="772" max="772" width="18.7109375" style="1" customWidth="1"/>
    <col min="773" max="773" width="1.7109375" style="1" customWidth="1"/>
    <col min="774" max="774" width="18.7109375" style="1" customWidth="1"/>
    <col min="775" max="775" width="1.7109375" style="1" customWidth="1"/>
    <col min="776" max="776" width="18.7109375" style="1" customWidth="1"/>
    <col min="777" max="777" width="1.7109375" style="1" customWidth="1"/>
    <col min="778" max="778" width="18.42578125" style="1" customWidth="1"/>
    <col min="779" max="779" width="18" style="1" customWidth="1"/>
    <col min="780" max="1024" width="11.42578125" style="1"/>
    <col min="1025" max="1025" width="0.7109375" style="1" customWidth="1"/>
    <col min="1026" max="1026" width="35.42578125" style="1" customWidth="1"/>
    <col min="1027" max="1027" width="6" style="1" customWidth="1"/>
    <col min="1028" max="1028" width="18.7109375" style="1" customWidth="1"/>
    <col min="1029" max="1029" width="1.7109375" style="1" customWidth="1"/>
    <col min="1030" max="1030" width="18.7109375" style="1" customWidth="1"/>
    <col min="1031" max="1031" width="1.7109375" style="1" customWidth="1"/>
    <col min="1032" max="1032" width="18.7109375" style="1" customWidth="1"/>
    <col min="1033" max="1033" width="1.7109375" style="1" customWidth="1"/>
    <col min="1034" max="1034" width="18.42578125" style="1" customWidth="1"/>
    <col min="1035" max="1035" width="18" style="1" customWidth="1"/>
    <col min="1036" max="1280" width="11.42578125" style="1"/>
    <col min="1281" max="1281" width="0.7109375" style="1" customWidth="1"/>
    <col min="1282" max="1282" width="35.42578125" style="1" customWidth="1"/>
    <col min="1283" max="1283" width="6" style="1" customWidth="1"/>
    <col min="1284" max="1284" width="18.7109375" style="1" customWidth="1"/>
    <col min="1285" max="1285" width="1.7109375" style="1" customWidth="1"/>
    <col min="1286" max="1286" width="18.7109375" style="1" customWidth="1"/>
    <col min="1287" max="1287" width="1.7109375" style="1" customWidth="1"/>
    <col min="1288" max="1288" width="18.7109375" style="1" customWidth="1"/>
    <col min="1289" max="1289" width="1.7109375" style="1" customWidth="1"/>
    <col min="1290" max="1290" width="18.42578125" style="1" customWidth="1"/>
    <col min="1291" max="1291" width="18" style="1" customWidth="1"/>
    <col min="1292" max="1536" width="11.42578125" style="1"/>
    <col min="1537" max="1537" width="0.7109375" style="1" customWidth="1"/>
    <col min="1538" max="1538" width="35.42578125" style="1" customWidth="1"/>
    <col min="1539" max="1539" width="6" style="1" customWidth="1"/>
    <col min="1540" max="1540" width="18.7109375" style="1" customWidth="1"/>
    <col min="1541" max="1541" width="1.7109375" style="1" customWidth="1"/>
    <col min="1542" max="1542" width="18.7109375" style="1" customWidth="1"/>
    <col min="1543" max="1543" width="1.7109375" style="1" customWidth="1"/>
    <col min="1544" max="1544" width="18.7109375" style="1" customWidth="1"/>
    <col min="1545" max="1545" width="1.7109375" style="1" customWidth="1"/>
    <col min="1546" max="1546" width="18.42578125" style="1" customWidth="1"/>
    <col min="1547" max="1547" width="18" style="1" customWidth="1"/>
    <col min="1548" max="1792" width="11.42578125" style="1"/>
    <col min="1793" max="1793" width="0.7109375" style="1" customWidth="1"/>
    <col min="1794" max="1794" width="35.42578125" style="1" customWidth="1"/>
    <col min="1795" max="1795" width="6" style="1" customWidth="1"/>
    <col min="1796" max="1796" width="18.7109375" style="1" customWidth="1"/>
    <col min="1797" max="1797" width="1.7109375" style="1" customWidth="1"/>
    <col min="1798" max="1798" width="18.7109375" style="1" customWidth="1"/>
    <col min="1799" max="1799" width="1.7109375" style="1" customWidth="1"/>
    <col min="1800" max="1800" width="18.7109375" style="1" customWidth="1"/>
    <col min="1801" max="1801" width="1.7109375" style="1" customWidth="1"/>
    <col min="1802" max="1802" width="18.42578125" style="1" customWidth="1"/>
    <col min="1803" max="1803" width="18" style="1" customWidth="1"/>
    <col min="1804" max="2048" width="11.42578125" style="1"/>
    <col min="2049" max="2049" width="0.7109375" style="1" customWidth="1"/>
    <col min="2050" max="2050" width="35.42578125" style="1" customWidth="1"/>
    <col min="2051" max="2051" width="6" style="1" customWidth="1"/>
    <col min="2052" max="2052" width="18.7109375" style="1" customWidth="1"/>
    <col min="2053" max="2053" width="1.7109375" style="1" customWidth="1"/>
    <col min="2054" max="2054" width="18.7109375" style="1" customWidth="1"/>
    <col min="2055" max="2055" width="1.7109375" style="1" customWidth="1"/>
    <col min="2056" max="2056" width="18.7109375" style="1" customWidth="1"/>
    <col min="2057" max="2057" width="1.7109375" style="1" customWidth="1"/>
    <col min="2058" max="2058" width="18.42578125" style="1" customWidth="1"/>
    <col min="2059" max="2059" width="18" style="1" customWidth="1"/>
    <col min="2060" max="2304" width="11.42578125" style="1"/>
    <col min="2305" max="2305" width="0.7109375" style="1" customWidth="1"/>
    <col min="2306" max="2306" width="35.42578125" style="1" customWidth="1"/>
    <col min="2307" max="2307" width="6" style="1" customWidth="1"/>
    <col min="2308" max="2308" width="18.7109375" style="1" customWidth="1"/>
    <col min="2309" max="2309" width="1.7109375" style="1" customWidth="1"/>
    <col min="2310" max="2310" width="18.7109375" style="1" customWidth="1"/>
    <col min="2311" max="2311" width="1.7109375" style="1" customWidth="1"/>
    <col min="2312" max="2312" width="18.7109375" style="1" customWidth="1"/>
    <col min="2313" max="2313" width="1.7109375" style="1" customWidth="1"/>
    <col min="2314" max="2314" width="18.42578125" style="1" customWidth="1"/>
    <col min="2315" max="2315" width="18" style="1" customWidth="1"/>
    <col min="2316" max="2560" width="11.42578125" style="1"/>
    <col min="2561" max="2561" width="0.7109375" style="1" customWidth="1"/>
    <col min="2562" max="2562" width="35.42578125" style="1" customWidth="1"/>
    <col min="2563" max="2563" width="6" style="1" customWidth="1"/>
    <col min="2564" max="2564" width="18.7109375" style="1" customWidth="1"/>
    <col min="2565" max="2565" width="1.7109375" style="1" customWidth="1"/>
    <col min="2566" max="2566" width="18.7109375" style="1" customWidth="1"/>
    <col min="2567" max="2567" width="1.7109375" style="1" customWidth="1"/>
    <col min="2568" max="2568" width="18.7109375" style="1" customWidth="1"/>
    <col min="2569" max="2569" width="1.7109375" style="1" customWidth="1"/>
    <col min="2570" max="2570" width="18.42578125" style="1" customWidth="1"/>
    <col min="2571" max="2571" width="18" style="1" customWidth="1"/>
    <col min="2572" max="2816" width="11.42578125" style="1"/>
    <col min="2817" max="2817" width="0.7109375" style="1" customWidth="1"/>
    <col min="2818" max="2818" width="35.42578125" style="1" customWidth="1"/>
    <col min="2819" max="2819" width="6" style="1" customWidth="1"/>
    <col min="2820" max="2820" width="18.7109375" style="1" customWidth="1"/>
    <col min="2821" max="2821" width="1.7109375" style="1" customWidth="1"/>
    <col min="2822" max="2822" width="18.7109375" style="1" customWidth="1"/>
    <col min="2823" max="2823" width="1.7109375" style="1" customWidth="1"/>
    <col min="2824" max="2824" width="18.7109375" style="1" customWidth="1"/>
    <col min="2825" max="2825" width="1.7109375" style="1" customWidth="1"/>
    <col min="2826" max="2826" width="18.42578125" style="1" customWidth="1"/>
    <col min="2827" max="2827" width="18" style="1" customWidth="1"/>
    <col min="2828" max="3072" width="11.42578125" style="1"/>
    <col min="3073" max="3073" width="0.7109375" style="1" customWidth="1"/>
    <col min="3074" max="3074" width="35.42578125" style="1" customWidth="1"/>
    <col min="3075" max="3075" width="6" style="1" customWidth="1"/>
    <col min="3076" max="3076" width="18.7109375" style="1" customWidth="1"/>
    <col min="3077" max="3077" width="1.7109375" style="1" customWidth="1"/>
    <col min="3078" max="3078" width="18.7109375" style="1" customWidth="1"/>
    <col min="3079" max="3079" width="1.7109375" style="1" customWidth="1"/>
    <col min="3080" max="3080" width="18.7109375" style="1" customWidth="1"/>
    <col min="3081" max="3081" width="1.7109375" style="1" customWidth="1"/>
    <col min="3082" max="3082" width="18.42578125" style="1" customWidth="1"/>
    <col min="3083" max="3083" width="18" style="1" customWidth="1"/>
    <col min="3084" max="3328" width="11.42578125" style="1"/>
    <col min="3329" max="3329" width="0.7109375" style="1" customWidth="1"/>
    <col min="3330" max="3330" width="35.42578125" style="1" customWidth="1"/>
    <col min="3331" max="3331" width="6" style="1" customWidth="1"/>
    <col min="3332" max="3332" width="18.7109375" style="1" customWidth="1"/>
    <col min="3333" max="3333" width="1.7109375" style="1" customWidth="1"/>
    <col min="3334" max="3334" width="18.7109375" style="1" customWidth="1"/>
    <col min="3335" max="3335" width="1.7109375" style="1" customWidth="1"/>
    <col min="3336" max="3336" width="18.7109375" style="1" customWidth="1"/>
    <col min="3337" max="3337" width="1.7109375" style="1" customWidth="1"/>
    <col min="3338" max="3338" width="18.42578125" style="1" customWidth="1"/>
    <col min="3339" max="3339" width="18" style="1" customWidth="1"/>
    <col min="3340" max="3584" width="11.42578125" style="1"/>
    <col min="3585" max="3585" width="0.7109375" style="1" customWidth="1"/>
    <col min="3586" max="3586" width="35.42578125" style="1" customWidth="1"/>
    <col min="3587" max="3587" width="6" style="1" customWidth="1"/>
    <col min="3588" max="3588" width="18.7109375" style="1" customWidth="1"/>
    <col min="3589" max="3589" width="1.7109375" style="1" customWidth="1"/>
    <col min="3590" max="3590" width="18.7109375" style="1" customWidth="1"/>
    <col min="3591" max="3591" width="1.7109375" style="1" customWidth="1"/>
    <col min="3592" max="3592" width="18.7109375" style="1" customWidth="1"/>
    <col min="3593" max="3593" width="1.7109375" style="1" customWidth="1"/>
    <col min="3594" max="3594" width="18.42578125" style="1" customWidth="1"/>
    <col min="3595" max="3595" width="18" style="1" customWidth="1"/>
    <col min="3596" max="3840" width="11.42578125" style="1"/>
    <col min="3841" max="3841" width="0.7109375" style="1" customWidth="1"/>
    <col min="3842" max="3842" width="35.42578125" style="1" customWidth="1"/>
    <col min="3843" max="3843" width="6" style="1" customWidth="1"/>
    <col min="3844" max="3844" width="18.7109375" style="1" customWidth="1"/>
    <col min="3845" max="3845" width="1.7109375" style="1" customWidth="1"/>
    <col min="3846" max="3846" width="18.7109375" style="1" customWidth="1"/>
    <col min="3847" max="3847" width="1.7109375" style="1" customWidth="1"/>
    <col min="3848" max="3848" width="18.7109375" style="1" customWidth="1"/>
    <col min="3849" max="3849" width="1.7109375" style="1" customWidth="1"/>
    <col min="3850" max="3850" width="18.42578125" style="1" customWidth="1"/>
    <col min="3851" max="3851" width="18" style="1" customWidth="1"/>
    <col min="3852" max="4096" width="11.42578125" style="1"/>
    <col min="4097" max="4097" width="0.7109375" style="1" customWidth="1"/>
    <col min="4098" max="4098" width="35.42578125" style="1" customWidth="1"/>
    <col min="4099" max="4099" width="6" style="1" customWidth="1"/>
    <col min="4100" max="4100" width="18.7109375" style="1" customWidth="1"/>
    <col min="4101" max="4101" width="1.7109375" style="1" customWidth="1"/>
    <col min="4102" max="4102" width="18.7109375" style="1" customWidth="1"/>
    <col min="4103" max="4103" width="1.7109375" style="1" customWidth="1"/>
    <col min="4104" max="4104" width="18.7109375" style="1" customWidth="1"/>
    <col min="4105" max="4105" width="1.7109375" style="1" customWidth="1"/>
    <col min="4106" max="4106" width="18.42578125" style="1" customWidth="1"/>
    <col min="4107" max="4107" width="18" style="1" customWidth="1"/>
    <col min="4108" max="4352" width="11.42578125" style="1"/>
    <col min="4353" max="4353" width="0.7109375" style="1" customWidth="1"/>
    <col min="4354" max="4354" width="35.42578125" style="1" customWidth="1"/>
    <col min="4355" max="4355" width="6" style="1" customWidth="1"/>
    <col min="4356" max="4356" width="18.7109375" style="1" customWidth="1"/>
    <col min="4357" max="4357" width="1.7109375" style="1" customWidth="1"/>
    <col min="4358" max="4358" width="18.7109375" style="1" customWidth="1"/>
    <col min="4359" max="4359" width="1.7109375" style="1" customWidth="1"/>
    <col min="4360" max="4360" width="18.7109375" style="1" customWidth="1"/>
    <col min="4361" max="4361" width="1.7109375" style="1" customWidth="1"/>
    <col min="4362" max="4362" width="18.42578125" style="1" customWidth="1"/>
    <col min="4363" max="4363" width="18" style="1" customWidth="1"/>
    <col min="4364" max="4608" width="11.42578125" style="1"/>
    <col min="4609" max="4609" width="0.7109375" style="1" customWidth="1"/>
    <col min="4610" max="4610" width="35.42578125" style="1" customWidth="1"/>
    <col min="4611" max="4611" width="6" style="1" customWidth="1"/>
    <col min="4612" max="4612" width="18.7109375" style="1" customWidth="1"/>
    <col min="4613" max="4613" width="1.7109375" style="1" customWidth="1"/>
    <col min="4614" max="4614" width="18.7109375" style="1" customWidth="1"/>
    <col min="4615" max="4615" width="1.7109375" style="1" customWidth="1"/>
    <col min="4616" max="4616" width="18.7109375" style="1" customWidth="1"/>
    <col min="4617" max="4617" width="1.7109375" style="1" customWidth="1"/>
    <col min="4618" max="4618" width="18.42578125" style="1" customWidth="1"/>
    <col min="4619" max="4619" width="18" style="1" customWidth="1"/>
    <col min="4620" max="4864" width="11.42578125" style="1"/>
    <col min="4865" max="4865" width="0.7109375" style="1" customWidth="1"/>
    <col min="4866" max="4866" width="35.42578125" style="1" customWidth="1"/>
    <col min="4867" max="4867" width="6" style="1" customWidth="1"/>
    <col min="4868" max="4868" width="18.7109375" style="1" customWidth="1"/>
    <col min="4869" max="4869" width="1.7109375" style="1" customWidth="1"/>
    <col min="4870" max="4870" width="18.7109375" style="1" customWidth="1"/>
    <col min="4871" max="4871" width="1.7109375" style="1" customWidth="1"/>
    <col min="4872" max="4872" width="18.7109375" style="1" customWidth="1"/>
    <col min="4873" max="4873" width="1.7109375" style="1" customWidth="1"/>
    <col min="4874" max="4874" width="18.42578125" style="1" customWidth="1"/>
    <col min="4875" max="4875" width="18" style="1" customWidth="1"/>
    <col min="4876" max="5120" width="11.42578125" style="1"/>
    <col min="5121" max="5121" width="0.7109375" style="1" customWidth="1"/>
    <col min="5122" max="5122" width="35.42578125" style="1" customWidth="1"/>
    <col min="5123" max="5123" width="6" style="1" customWidth="1"/>
    <col min="5124" max="5124" width="18.7109375" style="1" customWidth="1"/>
    <col min="5125" max="5125" width="1.7109375" style="1" customWidth="1"/>
    <col min="5126" max="5126" width="18.7109375" style="1" customWidth="1"/>
    <col min="5127" max="5127" width="1.7109375" style="1" customWidth="1"/>
    <col min="5128" max="5128" width="18.7109375" style="1" customWidth="1"/>
    <col min="5129" max="5129" width="1.7109375" style="1" customWidth="1"/>
    <col min="5130" max="5130" width="18.42578125" style="1" customWidth="1"/>
    <col min="5131" max="5131" width="18" style="1" customWidth="1"/>
    <col min="5132" max="5376" width="11.42578125" style="1"/>
    <col min="5377" max="5377" width="0.7109375" style="1" customWidth="1"/>
    <col min="5378" max="5378" width="35.42578125" style="1" customWidth="1"/>
    <col min="5379" max="5379" width="6" style="1" customWidth="1"/>
    <col min="5380" max="5380" width="18.7109375" style="1" customWidth="1"/>
    <col min="5381" max="5381" width="1.7109375" style="1" customWidth="1"/>
    <col min="5382" max="5382" width="18.7109375" style="1" customWidth="1"/>
    <col min="5383" max="5383" width="1.7109375" style="1" customWidth="1"/>
    <col min="5384" max="5384" width="18.7109375" style="1" customWidth="1"/>
    <col min="5385" max="5385" width="1.7109375" style="1" customWidth="1"/>
    <col min="5386" max="5386" width="18.42578125" style="1" customWidth="1"/>
    <col min="5387" max="5387" width="18" style="1" customWidth="1"/>
    <col min="5388" max="5632" width="11.42578125" style="1"/>
    <col min="5633" max="5633" width="0.7109375" style="1" customWidth="1"/>
    <col min="5634" max="5634" width="35.42578125" style="1" customWidth="1"/>
    <col min="5635" max="5635" width="6" style="1" customWidth="1"/>
    <col min="5636" max="5636" width="18.7109375" style="1" customWidth="1"/>
    <col min="5637" max="5637" width="1.7109375" style="1" customWidth="1"/>
    <col min="5638" max="5638" width="18.7109375" style="1" customWidth="1"/>
    <col min="5639" max="5639" width="1.7109375" style="1" customWidth="1"/>
    <col min="5640" max="5640" width="18.7109375" style="1" customWidth="1"/>
    <col min="5641" max="5641" width="1.7109375" style="1" customWidth="1"/>
    <col min="5642" max="5642" width="18.42578125" style="1" customWidth="1"/>
    <col min="5643" max="5643" width="18" style="1" customWidth="1"/>
    <col min="5644" max="5888" width="11.42578125" style="1"/>
    <col min="5889" max="5889" width="0.7109375" style="1" customWidth="1"/>
    <col min="5890" max="5890" width="35.42578125" style="1" customWidth="1"/>
    <col min="5891" max="5891" width="6" style="1" customWidth="1"/>
    <col min="5892" max="5892" width="18.7109375" style="1" customWidth="1"/>
    <col min="5893" max="5893" width="1.7109375" style="1" customWidth="1"/>
    <col min="5894" max="5894" width="18.7109375" style="1" customWidth="1"/>
    <col min="5895" max="5895" width="1.7109375" style="1" customWidth="1"/>
    <col min="5896" max="5896" width="18.7109375" style="1" customWidth="1"/>
    <col min="5897" max="5897" width="1.7109375" style="1" customWidth="1"/>
    <col min="5898" max="5898" width="18.42578125" style="1" customWidth="1"/>
    <col min="5899" max="5899" width="18" style="1" customWidth="1"/>
    <col min="5900" max="6144" width="11.42578125" style="1"/>
    <col min="6145" max="6145" width="0.7109375" style="1" customWidth="1"/>
    <col min="6146" max="6146" width="35.42578125" style="1" customWidth="1"/>
    <col min="6147" max="6147" width="6" style="1" customWidth="1"/>
    <col min="6148" max="6148" width="18.7109375" style="1" customWidth="1"/>
    <col min="6149" max="6149" width="1.7109375" style="1" customWidth="1"/>
    <col min="6150" max="6150" width="18.7109375" style="1" customWidth="1"/>
    <col min="6151" max="6151" width="1.7109375" style="1" customWidth="1"/>
    <col min="6152" max="6152" width="18.7109375" style="1" customWidth="1"/>
    <col min="6153" max="6153" width="1.7109375" style="1" customWidth="1"/>
    <col min="6154" max="6154" width="18.42578125" style="1" customWidth="1"/>
    <col min="6155" max="6155" width="18" style="1" customWidth="1"/>
    <col min="6156" max="6400" width="11.42578125" style="1"/>
    <col min="6401" max="6401" width="0.7109375" style="1" customWidth="1"/>
    <col min="6402" max="6402" width="35.42578125" style="1" customWidth="1"/>
    <col min="6403" max="6403" width="6" style="1" customWidth="1"/>
    <col min="6404" max="6404" width="18.7109375" style="1" customWidth="1"/>
    <col min="6405" max="6405" width="1.7109375" style="1" customWidth="1"/>
    <col min="6406" max="6406" width="18.7109375" style="1" customWidth="1"/>
    <col min="6407" max="6407" width="1.7109375" style="1" customWidth="1"/>
    <col min="6408" max="6408" width="18.7109375" style="1" customWidth="1"/>
    <col min="6409" max="6409" width="1.7109375" style="1" customWidth="1"/>
    <col min="6410" max="6410" width="18.42578125" style="1" customWidth="1"/>
    <col min="6411" max="6411" width="18" style="1" customWidth="1"/>
    <col min="6412" max="6656" width="11.42578125" style="1"/>
    <col min="6657" max="6657" width="0.7109375" style="1" customWidth="1"/>
    <col min="6658" max="6658" width="35.42578125" style="1" customWidth="1"/>
    <col min="6659" max="6659" width="6" style="1" customWidth="1"/>
    <col min="6660" max="6660" width="18.7109375" style="1" customWidth="1"/>
    <col min="6661" max="6661" width="1.7109375" style="1" customWidth="1"/>
    <col min="6662" max="6662" width="18.7109375" style="1" customWidth="1"/>
    <col min="6663" max="6663" width="1.7109375" style="1" customWidth="1"/>
    <col min="6664" max="6664" width="18.7109375" style="1" customWidth="1"/>
    <col min="6665" max="6665" width="1.7109375" style="1" customWidth="1"/>
    <col min="6666" max="6666" width="18.42578125" style="1" customWidth="1"/>
    <col min="6667" max="6667" width="18" style="1" customWidth="1"/>
    <col min="6668" max="6912" width="11.42578125" style="1"/>
    <col min="6913" max="6913" width="0.7109375" style="1" customWidth="1"/>
    <col min="6914" max="6914" width="35.42578125" style="1" customWidth="1"/>
    <col min="6915" max="6915" width="6" style="1" customWidth="1"/>
    <col min="6916" max="6916" width="18.7109375" style="1" customWidth="1"/>
    <col min="6917" max="6917" width="1.7109375" style="1" customWidth="1"/>
    <col min="6918" max="6918" width="18.7109375" style="1" customWidth="1"/>
    <col min="6919" max="6919" width="1.7109375" style="1" customWidth="1"/>
    <col min="6920" max="6920" width="18.7109375" style="1" customWidth="1"/>
    <col min="6921" max="6921" width="1.7109375" style="1" customWidth="1"/>
    <col min="6922" max="6922" width="18.42578125" style="1" customWidth="1"/>
    <col min="6923" max="6923" width="18" style="1" customWidth="1"/>
    <col min="6924" max="7168" width="11.42578125" style="1"/>
    <col min="7169" max="7169" width="0.7109375" style="1" customWidth="1"/>
    <col min="7170" max="7170" width="35.42578125" style="1" customWidth="1"/>
    <col min="7171" max="7171" width="6" style="1" customWidth="1"/>
    <col min="7172" max="7172" width="18.7109375" style="1" customWidth="1"/>
    <col min="7173" max="7173" width="1.7109375" style="1" customWidth="1"/>
    <col min="7174" max="7174" width="18.7109375" style="1" customWidth="1"/>
    <col min="7175" max="7175" width="1.7109375" style="1" customWidth="1"/>
    <col min="7176" max="7176" width="18.7109375" style="1" customWidth="1"/>
    <col min="7177" max="7177" width="1.7109375" style="1" customWidth="1"/>
    <col min="7178" max="7178" width="18.42578125" style="1" customWidth="1"/>
    <col min="7179" max="7179" width="18" style="1" customWidth="1"/>
    <col min="7180" max="7424" width="11.42578125" style="1"/>
    <col min="7425" max="7425" width="0.7109375" style="1" customWidth="1"/>
    <col min="7426" max="7426" width="35.42578125" style="1" customWidth="1"/>
    <col min="7427" max="7427" width="6" style="1" customWidth="1"/>
    <col min="7428" max="7428" width="18.7109375" style="1" customWidth="1"/>
    <col min="7429" max="7429" width="1.7109375" style="1" customWidth="1"/>
    <col min="7430" max="7430" width="18.7109375" style="1" customWidth="1"/>
    <col min="7431" max="7431" width="1.7109375" style="1" customWidth="1"/>
    <col min="7432" max="7432" width="18.7109375" style="1" customWidth="1"/>
    <col min="7433" max="7433" width="1.7109375" style="1" customWidth="1"/>
    <col min="7434" max="7434" width="18.42578125" style="1" customWidth="1"/>
    <col min="7435" max="7435" width="18" style="1" customWidth="1"/>
    <col min="7436" max="7680" width="11.42578125" style="1"/>
    <col min="7681" max="7681" width="0.7109375" style="1" customWidth="1"/>
    <col min="7682" max="7682" width="35.42578125" style="1" customWidth="1"/>
    <col min="7683" max="7683" width="6" style="1" customWidth="1"/>
    <col min="7684" max="7684" width="18.7109375" style="1" customWidth="1"/>
    <col min="7685" max="7685" width="1.7109375" style="1" customWidth="1"/>
    <col min="7686" max="7686" width="18.7109375" style="1" customWidth="1"/>
    <col min="7687" max="7687" width="1.7109375" style="1" customWidth="1"/>
    <col min="7688" max="7688" width="18.7109375" style="1" customWidth="1"/>
    <col min="7689" max="7689" width="1.7109375" style="1" customWidth="1"/>
    <col min="7690" max="7690" width="18.42578125" style="1" customWidth="1"/>
    <col min="7691" max="7691" width="18" style="1" customWidth="1"/>
    <col min="7692" max="7936" width="11.42578125" style="1"/>
    <col min="7937" max="7937" width="0.7109375" style="1" customWidth="1"/>
    <col min="7938" max="7938" width="35.42578125" style="1" customWidth="1"/>
    <col min="7939" max="7939" width="6" style="1" customWidth="1"/>
    <col min="7940" max="7940" width="18.7109375" style="1" customWidth="1"/>
    <col min="7941" max="7941" width="1.7109375" style="1" customWidth="1"/>
    <col min="7942" max="7942" width="18.7109375" style="1" customWidth="1"/>
    <col min="7943" max="7943" width="1.7109375" style="1" customWidth="1"/>
    <col min="7944" max="7944" width="18.7109375" style="1" customWidth="1"/>
    <col min="7945" max="7945" width="1.7109375" style="1" customWidth="1"/>
    <col min="7946" max="7946" width="18.42578125" style="1" customWidth="1"/>
    <col min="7947" max="7947" width="18" style="1" customWidth="1"/>
    <col min="7948" max="8192" width="11.42578125" style="1"/>
    <col min="8193" max="8193" width="0.7109375" style="1" customWidth="1"/>
    <col min="8194" max="8194" width="35.42578125" style="1" customWidth="1"/>
    <col min="8195" max="8195" width="6" style="1" customWidth="1"/>
    <col min="8196" max="8196" width="18.7109375" style="1" customWidth="1"/>
    <col min="8197" max="8197" width="1.7109375" style="1" customWidth="1"/>
    <col min="8198" max="8198" width="18.7109375" style="1" customWidth="1"/>
    <col min="8199" max="8199" width="1.7109375" style="1" customWidth="1"/>
    <col min="8200" max="8200" width="18.7109375" style="1" customWidth="1"/>
    <col min="8201" max="8201" width="1.7109375" style="1" customWidth="1"/>
    <col min="8202" max="8202" width="18.42578125" style="1" customWidth="1"/>
    <col min="8203" max="8203" width="18" style="1" customWidth="1"/>
    <col min="8204" max="8448" width="11.42578125" style="1"/>
    <col min="8449" max="8449" width="0.7109375" style="1" customWidth="1"/>
    <col min="8450" max="8450" width="35.42578125" style="1" customWidth="1"/>
    <col min="8451" max="8451" width="6" style="1" customWidth="1"/>
    <col min="8452" max="8452" width="18.7109375" style="1" customWidth="1"/>
    <col min="8453" max="8453" width="1.7109375" style="1" customWidth="1"/>
    <col min="8454" max="8454" width="18.7109375" style="1" customWidth="1"/>
    <col min="8455" max="8455" width="1.7109375" style="1" customWidth="1"/>
    <col min="8456" max="8456" width="18.7109375" style="1" customWidth="1"/>
    <col min="8457" max="8457" width="1.7109375" style="1" customWidth="1"/>
    <col min="8458" max="8458" width="18.42578125" style="1" customWidth="1"/>
    <col min="8459" max="8459" width="18" style="1" customWidth="1"/>
    <col min="8460" max="8704" width="11.42578125" style="1"/>
    <col min="8705" max="8705" width="0.7109375" style="1" customWidth="1"/>
    <col min="8706" max="8706" width="35.42578125" style="1" customWidth="1"/>
    <col min="8707" max="8707" width="6" style="1" customWidth="1"/>
    <col min="8708" max="8708" width="18.7109375" style="1" customWidth="1"/>
    <col min="8709" max="8709" width="1.7109375" style="1" customWidth="1"/>
    <col min="8710" max="8710" width="18.7109375" style="1" customWidth="1"/>
    <col min="8711" max="8711" width="1.7109375" style="1" customWidth="1"/>
    <col min="8712" max="8712" width="18.7109375" style="1" customWidth="1"/>
    <col min="8713" max="8713" width="1.7109375" style="1" customWidth="1"/>
    <col min="8714" max="8714" width="18.42578125" style="1" customWidth="1"/>
    <col min="8715" max="8715" width="18" style="1" customWidth="1"/>
    <col min="8716" max="8960" width="11.42578125" style="1"/>
    <col min="8961" max="8961" width="0.7109375" style="1" customWidth="1"/>
    <col min="8962" max="8962" width="35.42578125" style="1" customWidth="1"/>
    <col min="8963" max="8963" width="6" style="1" customWidth="1"/>
    <col min="8964" max="8964" width="18.7109375" style="1" customWidth="1"/>
    <col min="8965" max="8965" width="1.7109375" style="1" customWidth="1"/>
    <col min="8966" max="8966" width="18.7109375" style="1" customWidth="1"/>
    <col min="8967" max="8967" width="1.7109375" style="1" customWidth="1"/>
    <col min="8968" max="8968" width="18.7109375" style="1" customWidth="1"/>
    <col min="8969" max="8969" width="1.7109375" style="1" customWidth="1"/>
    <col min="8970" max="8970" width="18.42578125" style="1" customWidth="1"/>
    <col min="8971" max="8971" width="18" style="1" customWidth="1"/>
    <col min="8972" max="9216" width="11.42578125" style="1"/>
    <col min="9217" max="9217" width="0.7109375" style="1" customWidth="1"/>
    <col min="9218" max="9218" width="35.42578125" style="1" customWidth="1"/>
    <col min="9219" max="9219" width="6" style="1" customWidth="1"/>
    <col min="9220" max="9220" width="18.7109375" style="1" customWidth="1"/>
    <col min="9221" max="9221" width="1.7109375" style="1" customWidth="1"/>
    <col min="9222" max="9222" width="18.7109375" style="1" customWidth="1"/>
    <col min="9223" max="9223" width="1.7109375" style="1" customWidth="1"/>
    <col min="9224" max="9224" width="18.7109375" style="1" customWidth="1"/>
    <col min="9225" max="9225" width="1.7109375" style="1" customWidth="1"/>
    <col min="9226" max="9226" width="18.42578125" style="1" customWidth="1"/>
    <col min="9227" max="9227" width="18" style="1" customWidth="1"/>
    <col min="9228" max="9472" width="11.42578125" style="1"/>
    <col min="9473" max="9473" width="0.7109375" style="1" customWidth="1"/>
    <col min="9474" max="9474" width="35.42578125" style="1" customWidth="1"/>
    <col min="9475" max="9475" width="6" style="1" customWidth="1"/>
    <col min="9476" max="9476" width="18.7109375" style="1" customWidth="1"/>
    <col min="9477" max="9477" width="1.7109375" style="1" customWidth="1"/>
    <col min="9478" max="9478" width="18.7109375" style="1" customWidth="1"/>
    <col min="9479" max="9479" width="1.7109375" style="1" customWidth="1"/>
    <col min="9480" max="9480" width="18.7109375" style="1" customWidth="1"/>
    <col min="9481" max="9481" width="1.7109375" style="1" customWidth="1"/>
    <col min="9482" max="9482" width="18.42578125" style="1" customWidth="1"/>
    <col min="9483" max="9483" width="18" style="1" customWidth="1"/>
    <col min="9484" max="9728" width="11.42578125" style="1"/>
    <col min="9729" max="9729" width="0.7109375" style="1" customWidth="1"/>
    <col min="9730" max="9730" width="35.42578125" style="1" customWidth="1"/>
    <col min="9731" max="9731" width="6" style="1" customWidth="1"/>
    <col min="9732" max="9732" width="18.7109375" style="1" customWidth="1"/>
    <col min="9733" max="9733" width="1.7109375" style="1" customWidth="1"/>
    <col min="9734" max="9734" width="18.7109375" style="1" customWidth="1"/>
    <col min="9735" max="9735" width="1.7109375" style="1" customWidth="1"/>
    <col min="9736" max="9736" width="18.7109375" style="1" customWidth="1"/>
    <col min="9737" max="9737" width="1.7109375" style="1" customWidth="1"/>
    <col min="9738" max="9738" width="18.42578125" style="1" customWidth="1"/>
    <col min="9739" max="9739" width="18" style="1" customWidth="1"/>
    <col min="9740" max="9984" width="11.42578125" style="1"/>
    <col min="9985" max="9985" width="0.7109375" style="1" customWidth="1"/>
    <col min="9986" max="9986" width="35.42578125" style="1" customWidth="1"/>
    <col min="9987" max="9987" width="6" style="1" customWidth="1"/>
    <col min="9988" max="9988" width="18.7109375" style="1" customWidth="1"/>
    <col min="9989" max="9989" width="1.7109375" style="1" customWidth="1"/>
    <col min="9990" max="9990" width="18.7109375" style="1" customWidth="1"/>
    <col min="9991" max="9991" width="1.7109375" style="1" customWidth="1"/>
    <col min="9992" max="9992" width="18.7109375" style="1" customWidth="1"/>
    <col min="9993" max="9993" width="1.7109375" style="1" customWidth="1"/>
    <col min="9994" max="9994" width="18.42578125" style="1" customWidth="1"/>
    <col min="9995" max="9995" width="18" style="1" customWidth="1"/>
    <col min="9996" max="10240" width="11.42578125" style="1"/>
    <col min="10241" max="10241" width="0.7109375" style="1" customWidth="1"/>
    <col min="10242" max="10242" width="35.42578125" style="1" customWidth="1"/>
    <col min="10243" max="10243" width="6" style="1" customWidth="1"/>
    <col min="10244" max="10244" width="18.7109375" style="1" customWidth="1"/>
    <col min="10245" max="10245" width="1.7109375" style="1" customWidth="1"/>
    <col min="10246" max="10246" width="18.7109375" style="1" customWidth="1"/>
    <col min="10247" max="10247" width="1.7109375" style="1" customWidth="1"/>
    <col min="10248" max="10248" width="18.7109375" style="1" customWidth="1"/>
    <col min="10249" max="10249" width="1.7109375" style="1" customWidth="1"/>
    <col min="10250" max="10250" width="18.42578125" style="1" customWidth="1"/>
    <col min="10251" max="10251" width="18" style="1" customWidth="1"/>
    <col min="10252" max="10496" width="11.42578125" style="1"/>
    <col min="10497" max="10497" width="0.7109375" style="1" customWidth="1"/>
    <col min="10498" max="10498" width="35.42578125" style="1" customWidth="1"/>
    <col min="10499" max="10499" width="6" style="1" customWidth="1"/>
    <col min="10500" max="10500" width="18.7109375" style="1" customWidth="1"/>
    <col min="10501" max="10501" width="1.7109375" style="1" customWidth="1"/>
    <col min="10502" max="10502" width="18.7109375" style="1" customWidth="1"/>
    <col min="10503" max="10503" width="1.7109375" style="1" customWidth="1"/>
    <col min="10504" max="10504" width="18.7109375" style="1" customWidth="1"/>
    <col min="10505" max="10505" width="1.7109375" style="1" customWidth="1"/>
    <col min="10506" max="10506" width="18.42578125" style="1" customWidth="1"/>
    <col min="10507" max="10507" width="18" style="1" customWidth="1"/>
    <col min="10508" max="10752" width="11.42578125" style="1"/>
    <col min="10753" max="10753" width="0.7109375" style="1" customWidth="1"/>
    <col min="10754" max="10754" width="35.42578125" style="1" customWidth="1"/>
    <col min="10755" max="10755" width="6" style="1" customWidth="1"/>
    <col min="10756" max="10756" width="18.7109375" style="1" customWidth="1"/>
    <col min="10757" max="10757" width="1.7109375" style="1" customWidth="1"/>
    <col min="10758" max="10758" width="18.7109375" style="1" customWidth="1"/>
    <col min="10759" max="10759" width="1.7109375" style="1" customWidth="1"/>
    <col min="10760" max="10760" width="18.7109375" style="1" customWidth="1"/>
    <col min="10761" max="10761" width="1.7109375" style="1" customWidth="1"/>
    <col min="10762" max="10762" width="18.42578125" style="1" customWidth="1"/>
    <col min="10763" max="10763" width="18" style="1" customWidth="1"/>
    <col min="10764" max="11008" width="11.42578125" style="1"/>
    <col min="11009" max="11009" width="0.7109375" style="1" customWidth="1"/>
    <col min="11010" max="11010" width="35.42578125" style="1" customWidth="1"/>
    <col min="11011" max="11011" width="6" style="1" customWidth="1"/>
    <col min="11012" max="11012" width="18.7109375" style="1" customWidth="1"/>
    <col min="11013" max="11013" width="1.7109375" style="1" customWidth="1"/>
    <col min="11014" max="11014" width="18.7109375" style="1" customWidth="1"/>
    <col min="11015" max="11015" width="1.7109375" style="1" customWidth="1"/>
    <col min="11016" max="11016" width="18.7109375" style="1" customWidth="1"/>
    <col min="11017" max="11017" width="1.7109375" style="1" customWidth="1"/>
    <col min="11018" max="11018" width="18.42578125" style="1" customWidth="1"/>
    <col min="11019" max="11019" width="18" style="1" customWidth="1"/>
    <col min="11020" max="11264" width="11.42578125" style="1"/>
    <col min="11265" max="11265" width="0.7109375" style="1" customWidth="1"/>
    <col min="11266" max="11266" width="35.42578125" style="1" customWidth="1"/>
    <col min="11267" max="11267" width="6" style="1" customWidth="1"/>
    <col min="11268" max="11268" width="18.7109375" style="1" customWidth="1"/>
    <col min="11269" max="11269" width="1.7109375" style="1" customWidth="1"/>
    <col min="11270" max="11270" width="18.7109375" style="1" customWidth="1"/>
    <col min="11271" max="11271" width="1.7109375" style="1" customWidth="1"/>
    <col min="11272" max="11272" width="18.7109375" style="1" customWidth="1"/>
    <col min="11273" max="11273" width="1.7109375" style="1" customWidth="1"/>
    <col min="11274" max="11274" width="18.42578125" style="1" customWidth="1"/>
    <col min="11275" max="11275" width="18" style="1" customWidth="1"/>
    <col min="11276" max="11520" width="11.42578125" style="1"/>
    <col min="11521" max="11521" width="0.7109375" style="1" customWidth="1"/>
    <col min="11522" max="11522" width="35.42578125" style="1" customWidth="1"/>
    <col min="11523" max="11523" width="6" style="1" customWidth="1"/>
    <col min="11524" max="11524" width="18.7109375" style="1" customWidth="1"/>
    <col min="11525" max="11525" width="1.7109375" style="1" customWidth="1"/>
    <col min="11526" max="11526" width="18.7109375" style="1" customWidth="1"/>
    <col min="11527" max="11527" width="1.7109375" style="1" customWidth="1"/>
    <col min="11528" max="11528" width="18.7109375" style="1" customWidth="1"/>
    <col min="11529" max="11529" width="1.7109375" style="1" customWidth="1"/>
    <col min="11530" max="11530" width="18.42578125" style="1" customWidth="1"/>
    <col min="11531" max="11531" width="18" style="1" customWidth="1"/>
    <col min="11532" max="11776" width="11.42578125" style="1"/>
    <col min="11777" max="11777" width="0.7109375" style="1" customWidth="1"/>
    <col min="11778" max="11778" width="35.42578125" style="1" customWidth="1"/>
    <col min="11779" max="11779" width="6" style="1" customWidth="1"/>
    <col min="11780" max="11780" width="18.7109375" style="1" customWidth="1"/>
    <col min="11781" max="11781" width="1.7109375" style="1" customWidth="1"/>
    <col min="11782" max="11782" width="18.7109375" style="1" customWidth="1"/>
    <col min="11783" max="11783" width="1.7109375" style="1" customWidth="1"/>
    <col min="11784" max="11784" width="18.7109375" style="1" customWidth="1"/>
    <col min="11785" max="11785" width="1.7109375" style="1" customWidth="1"/>
    <col min="11786" max="11786" width="18.42578125" style="1" customWidth="1"/>
    <col min="11787" max="11787" width="18" style="1" customWidth="1"/>
    <col min="11788" max="12032" width="11.42578125" style="1"/>
    <col min="12033" max="12033" width="0.7109375" style="1" customWidth="1"/>
    <col min="12034" max="12034" width="35.42578125" style="1" customWidth="1"/>
    <col min="12035" max="12035" width="6" style="1" customWidth="1"/>
    <col min="12036" max="12036" width="18.7109375" style="1" customWidth="1"/>
    <col min="12037" max="12037" width="1.7109375" style="1" customWidth="1"/>
    <col min="12038" max="12038" width="18.7109375" style="1" customWidth="1"/>
    <col min="12039" max="12039" width="1.7109375" style="1" customWidth="1"/>
    <col min="12040" max="12040" width="18.7109375" style="1" customWidth="1"/>
    <col min="12041" max="12041" width="1.7109375" style="1" customWidth="1"/>
    <col min="12042" max="12042" width="18.42578125" style="1" customWidth="1"/>
    <col min="12043" max="12043" width="18" style="1" customWidth="1"/>
    <col min="12044" max="12288" width="11.42578125" style="1"/>
    <col min="12289" max="12289" width="0.7109375" style="1" customWidth="1"/>
    <col min="12290" max="12290" width="35.42578125" style="1" customWidth="1"/>
    <col min="12291" max="12291" width="6" style="1" customWidth="1"/>
    <col min="12292" max="12292" width="18.7109375" style="1" customWidth="1"/>
    <col min="12293" max="12293" width="1.7109375" style="1" customWidth="1"/>
    <col min="12294" max="12294" width="18.7109375" style="1" customWidth="1"/>
    <col min="12295" max="12295" width="1.7109375" style="1" customWidth="1"/>
    <col min="12296" max="12296" width="18.7109375" style="1" customWidth="1"/>
    <col min="12297" max="12297" width="1.7109375" style="1" customWidth="1"/>
    <col min="12298" max="12298" width="18.42578125" style="1" customWidth="1"/>
    <col min="12299" max="12299" width="18" style="1" customWidth="1"/>
    <col min="12300" max="12544" width="11.42578125" style="1"/>
    <col min="12545" max="12545" width="0.7109375" style="1" customWidth="1"/>
    <col min="12546" max="12546" width="35.42578125" style="1" customWidth="1"/>
    <col min="12547" max="12547" width="6" style="1" customWidth="1"/>
    <col min="12548" max="12548" width="18.7109375" style="1" customWidth="1"/>
    <col min="12549" max="12549" width="1.7109375" style="1" customWidth="1"/>
    <col min="12550" max="12550" width="18.7109375" style="1" customWidth="1"/>
    <col min="12551" max="12551" width="1.7109375" style="1" customWidth="1"/>
    <col min="12552" max="12552" width="18.7109375" style="1" customWidth="1"/>
    <col min="12553" max="12553" width="1.7109375" style="1" customWidth="1"/>
    <col min="12554" max="12554" width="18.42578125" style="1" customWidth="1"/>
    <col min="12555" max="12555" width="18" style="1" customWidth="1"/>
    <col min="12556" max="12800" width="11.42578125" style="1"/>
    <col min="12801" max="12801" width="0.7109375" style="1" customWidth="1"/>
    <col min="12802" max="12802" width="35.42578125" style="1" customWidth="1"/>
    <col min="12803" max="12803" width="6" style="1" customWidth="1"/>
    <col min="12804" max="12804" width="18.7109375" style="1" customWidth="1"/>
    <col min="12805" max="12805" width="1.7109375" style="1" customWidth="1"/>
    <col min="12806" max="12806" width="18.7109375" style="1" customWidth="1"/>
    <col min="12807" max="12807" width="1.7109375" style="1" customWidth="1"/>
    <col min="12808" max="12808" width="18.7109375" style="1" customWidth="1"/>
    <col min="12809" max="12809" width="1.7109375" style="1" customWidth="1"/>
    <col min="12810" max="12810" width="18.42578125" style="1" customWidth="1"/>
    <col min="12811" max="12811" width="18" style="1" customWidth="1"/>
    <col min="12812" max="13056" width="11.42578125" style="1"/>
    <col min="13057" max="13057" width="0.7109375" style="1" customWidth="1"/>
    <col min="13058" max="13058" width="35.42578125" style="1" customWidth="1"/>
    <col min="13059" max="13059" width="6" style="1" customWidth="1"/>
    <col min="13060" max="13060" width="18.7109375" style="1" customWidth="1"/>
    <col min="13061" max="13061" width="1.7109375" style="1" customWidth="1"/>
    <col min="13062" max="13062" width="18.7109375" style="1" customWidth="1"/>
    <col min="13063" max="13063" width="1.7109375" style="1" customWidth="1"/>
    <col min="13064" max="13064" width="18.7109375" style="1" customWidth="1"/>
    <col min="13065" max="13065" width="1.7109375" style="1" customWidth="1"/>
    <col min="13066" max="13066" width="18.42578125" style="1" customWidth="1"/>
    <col min="13067" max="13067" width="18" style="1" customWidth="1"/>
    <col min="13068" max="13312" width="11.42578125" style="1"/>
    <col min="13313" max="13313" width="0.7109375" style="1" customWidth="1"/>
    <col min="13314" max="13314" width="35.42578125" style="1" customWidth="1"/>
    <col min="13315" max="13315" width="6" style="1" customWidth="1"/>
    <col min="13316" max="13316" width="18.7109375" style="1" customWidth="1"/>
    <col min="13317" max="13317" width="1.7109375" style="1" customWidth="1"/>
    <col min="13318" max="13318" width="18.7109375" style="1" customWidth="1"/>
    <col min="13319" max="13319" width="1.7109375" style="1" customWidth="1"/>
    <col min="13320" max="13320" width="18.7109375" style="1" customWidth="1"/>
    <col min="13321" max="13321" width="1.7109375" style="1" customWidth="1"/>
    <col min="13322" max="13322" width="18.42578125" style="1" customWidth="1"/>
    <col min="13323" max="13323" width="18" style="1" customWidth="1"/>
    <col min="13324" max="13568" width="11.42578125" style="1"/>
    <col min="13569" max="13569" width="0.7109375" style="1" customWidth="1"/>
    <col min="13570" max="13570" width="35.42578125" style="1" customWidth="1"/>
    <col min="13571" max="13571" width="6" style="1" customWidth="1"/>
    <col min="13572" max="13572" width="18.7109375" style="1" customWidth="1"/>
    <col min="13573" max="13573" width="1.7109375" style="1" customWidth="1"/>
    <col min="13574" max="13574" width="18.7109375" style="1" customWidth="1"/>
    <col min="13575" max="13575" width="1.7109375" style="1" customWidth="1"/>
    <col min="13576" max="13576" width="18.7109375" style="1" customWidth="1"/>
    <col min="13577" max="13577" width="1.7109375" style="1" customWidth="1"/>
    <col min="13578" max="13578" width="18.42578125" style="1" customWidth="1"/>
    <col min="13579" max="13579" width="18" style="1" customWidth="1"/>
    <col min="13580" max="13824" width="11.42578125" style="1"/>
    <col min="13825" max="13825" width="0.7109375" style="1" customWidth="1"/>
    <col min="13826" max="13826" width="35.42578125" style="1" customWidth="1"/>
    <col min="13827" max="13827" width="6" style="1" customWidth="1"/>
    <col min="13828" max="13828" width="18.7109375" style="1" customWidth="1"/>
    <col min="13829" max="13829" width="1.7109375" style="1" customWidth="1"/>
    <col min="13830" max="13830" width="18.7109375" style="1" customWidth="1"/>
    <col min="13831" max="13831" width="1.7109375" style="1" customWidth="1"/>
    <col min="13832" max="13832" width="18.7109375" style="1" customWidth="1"/>
    <col min="13833" max="13833" width="1.7109375" style="1" customWidth="1"/>
    <col min="13834" max="13834" width="18.42578125" style="1" customWidth="1"/>
    <col min="13835" max="13835" width="18" style="1" customWidth="1"/>
    <col min="13836" max="14080" width="11.42578125" style="1"/>
    <col min="14081" max="14081" width="0.7109375" style="1" customWidth="1"/>
    <col min="14082" max="14082" width="35.42578125" style="1" customWidth="1"/>
    <col min="14083" max="14083" width="6" style="1" customWidth="1"/>
    <col min="14084" max="14084" width="18.7109375" style="1" customWidth="1"/>
    <col min="14085" max="14085" width="1.7109375" style="1" customWidth="1"/>
    <col min="14086" max="14086" width="18.7109375" style="1" customWidth="1"/>
    <col min="14087" max="14087" width="1.7109375" style="1" customWidth="1"/>
    <col min="14088" max="14088" width="18.7109375" style="1" customWidth="1"/>
    <col min="14089" max="14089" width="1.7109375" style="1" customWidth="1"/>
    <col min="14090" max="14090" width="18.42578125" style="1" customWidth="1"/>
    <col min="14091" max="14091" width="18" style="1" customWidth="1"/>
    <col min="14092" max="14336" width="11.42578125" style="1"/>
    <col min="14337" max="14337" width="0.7109375" style="1" customWidth="1"/>
    <col min="14338" max="14338" width="35.42578125" style="1" customWidth="1"/>
    <col min="14339" max="14339" width="6" style="1" customWidth="1"/>
    <col min="14340" max="14340" width="18.7109375" style="1" customWidth="1"/>
    <col min="14341" max="14341" width="1.7109375" style="1" customWidth="1"/>
    <col min="14342" max="14342" width="18.7109375" style="1" customWidth="1"/>
    <col min="14343" max="14343" width="1.7109375" style="1" customWidth="1"/>
    <col min="14344" max="14344" width="18.7109375" style="1" customWidth="1"/>
    <col min="14345" max="14345" width="1.7109375" style="1" customWidth="1"/>
    <col min="14346" max="14346" width="18.42578125" style="1" customWidth="1"/>
    <col min="14347" max="14347" width="18" style="1" customWidth="1"/>
    <col min="14348" max="14592" width="11.42578125" style="1"/>
    <col min="14593" max="14593" width="0.7109375" style="1" customWidth="1"/>
    <col min="14594" max="14594" width="35.42578125" style="1" customWidth="1"/>
    <col min="14595" max="14595" width="6" style="1" customWidth="1"/>
    <col min="14596" max="14596" width="18.7109375" style="1" customWidth="1"/>
    <col min="14597" max="14597" width="1.7109375" style="1" customWidth="1"/>
    <col min="14598" max="14598" width="18.7109375" style="1" customWidth="1"/>
    <col min="14599" max="14599" width="1.7109375" style="1" customWidth="1"/>
    <col min="14600" max="14600" width="18.7109375" style="1" customWidth="1"/>
    <col min="14601" max="14601" width="1.7109375" style="1" customWidth="1"/>
    <col min="14602" max="14602" width="18.42578125" style="1" customWidth="1"/>
    <col min="14603" max="14603" width="18" style="1" customWidth="1"/>
    <col min="14604" max="14848" width="11.42578125" style="1"/>
    <col min="14849" max="14849" width="0.7109375" style="1" customWidth="1"/>
    <col min="14850" max="14850" width="35.42578125" style="1" customWidth="1"/>
    <col min="14851" max="14851" width="6" style="1" customWidth="1"/>
    <col min="14852" max="14852" width="18.7109375" style="1" customWidth="1"/>
    <col min="14853" max="14853" width="1.7109375" style="1" customWidth="1"/>
    <col min="14854" max="14854" width="18.7109375" style="1" customWidth="1"/>
    <col min="14855" max="14855" width="1.7109375" style="1" customWidth="1"/>
    <col min="14856" max="14856" width="18.7109375" style="1" customWidth="1"/>
    <col min="14857" max="14857" width="1.7109375" style="1" customWidth="1"/>
    <col min="14858" max="14858" width="18.42578125" style="1" customWidth="1"/>
    <col min="14859" max="14859" width="18" style="1" customWidth="1"/>
    <col min="14860" max="15104" width="11.42578125" style="1"/>
    <col min="15105" max="15105" width="0.7109375" style="1" customWidth="1"/>
    <col min="15106" max="15106" width="35.42578125" style="1" customWidth="1"/>
    <col min="15107" max="15107" width="6" style="1" customWidth="1"/>
    <col min="15108" max="15108" width="18.7109375" style="1" customWidth="1"/>
    <col min="15109" max="15109" width="1.7109375" style="1" customWidth="1"/>
    <col min="15110" max="15110" width="18.7109375" style="1" customWidth="1"/>
    <col min="15111" max="15111" width="1.7109375" style="1" customWidth="1"/>
    <col min="15112" max="15112" width="18.7109375" style="1" customWidth="1"/>
    <col min="15113" max="15113" width="1.7109375" style="1" customWidth="1"/>
    <col min="15114" max="15114" width="18.42578125" style="1" customWidth="1"/>
    <col min="15115" max="15115" width="18" style="1" customWidth="1"/>
    <col min="15116" max="15360" width="11.42578125" style="1"/>
    <col min="15361" max="15361" width="0.7109375" style="1" customWidth="1"/>
    <col min="15362" max="15362" width="35.42578125" style="1" customWidth="1"/>
    <col min="15363" max="15363" width="6" style="1" customWidth="1"/>
    <col min="15364" max="15364" width="18.7109375" style="1" customWidth="1"/>
    <col min="15365" max="15365" width="1.7109375" style="1" customWidth="1"/>
    <col min="15366" max="15366" width="18.7109375" style="1" customWidth="1"/>
    <col min="15367" max="15367" width="1.7109375" style="1" customWidth="1"/>
    <col min="15368" max="15368" width="18.7109375" style="1" customWidth="1"/>
    <col min="15369" max="15369" width="1.7109375" style="1" customWidth="1"/>
    <col min="15370" max="15370" width="18.42578125" style="1" customWidth="1"/>
    <col min="15371" max="15371" width="18" style="1" customWidth="1"/>
    <col min="15372" max="15616" width="11.42578125" style="1"/>
    <col min="15617" max="15617" width="0.7109375" style="1" customWidth="1"/>
    <col min="15618" max="15618" width="35.42578125" style="1" customWidth="1"/>
    <col min="15619" max="15619" width="6" style="1" customWidth="1"/>
    <col min="15620" max="15620" width="18.7109375" style="1" customWidth="1"/>
    <col min="15621" max="15621" width="1.7109375" style="1" customWidth="1"/>
    <col min="15622" max="15622" width="18.7109375" style="1" customWidth="1"/>
    <col min="15623" max="15623" width="1.7109375" style="1" customWidth="1"/>
    <col min="15624" max="15624" width="18.7109375" style="1" customWidth="1"/>
    <col min="15625" max="15625" width="1.7109375" style="1" customWidth="1"/>
    <col min="15626" max="15626" width="18.42578125" style="1" customWidth="1"/>
    <col min="15627" max="15627" width="18" style="1" customWidth="1"/>
    <col min="15628" max="15872" width="11.42578125" style="1"/>
    <col min="15873" max="15873" width="0.7109375" style="1" customWidth="1"/>
    <col min="15874" max="15874" width="35.42578125" style="1" customWidth="1"/>
    <col min="15875" max="15875" width="6" style="1" customWidth="1"/>
    <col min="15876" max="15876" width="18.7109375" style="1" customWidth="1"/>
    <col min="15877" max="15877" width="1.7109375" style="1" customWidth="1"/>
    <col min="15878" max="15878" width="18.7109375" style="1" customWidth="1"/>
    <col min="15879" max="15879" width="1.7109375" style="1" customWidth="1"/>
    <col min="15880" max="15880" width="18.7109375" style="1" customWidth="1"/>
    <col min="15881" max="15881" width="1.7109375" style="1" customWidth="1"/>
    <col min="15882" max="15882" width="18.42578125" style="1" customWidth="1"/>
    <col min="15883" max="15883" width="18" style="1" customWidth="1"/>
    <col min="15884" max="16128" width="11.42578125" style="1"/>
    <col min="16129" max="16129" width="0.7109375" style="1" customWidth="1"/>
    <col min="16130" max="16130" width="35.42578125" style="1" customWidth="1"/>
    <col min="16131" max="16131" width="6" style="1" customWidth="1"/>
    <col min="16132" max="16132" width="18.7109375" style="1" customWidth="1"/>
    <col min="16133" max="16133" width="1.7109375" style="1" customWidth="1"/>
    <col min="16134" max="16134" width="18.7109375" style="1" customWidth="1"/>
    <col min="16135" max="16135" width="1.7109375" style="1" customWidth="1"/>
    <col min="16136" max="16136" width="18.7109375" style="1" customWidth="1"/>
    <col min="16137" max="16137" width="1.7109375" style="1" customWidth="1"/>
    <col min="16138" max="16138" width="18.42578125" style="1" customWidth="1"/>
    <col min="16139" max="16139" width="18" style="1" customWidth="1"/>
    <col min="16140" max="16384" width="11.42578125" style="1"/>
  </cols>
  <sheetData>
    <row r="1" spans="2:15" ht="13.5" thickBot="1"/>
    <row r="2" spans="2:15" ht="36" customHeight="1" thickBot="1">
      <c r="B2" s="42" t="s">
        <v>0</v>
      </c>
      <c r="C2" s="43"/>
      <c r="D2" s="43"/>
      <c r="E2" s="43"/>
      <c r="F2" s="43"/>
      <c r="G2" s="43"/>
      <c r="H2" s="43"/>
      <c r="I2" s="44"/>
      <c r="J2" s="3"/>
    </row>
    <row r="3" spans="2:15">
      <c r="J3" s="3"/>
    </row>
    <row r="4" spans="2:15">
      <c r="J4" s="3"/>
    </row>
    <row r="5" spans="2:15" ht="25.15" customHeight="1">
      <c r="B5" s="45"/>
      <c r="C5" s="46"/>
      <c r="D5" s="47" t="s">
        <v>1</v>
      </c>
      <c r="E5" s="47"/>
      <c r="F5" s="47" t="s">
        <v>2</v>
      </c>
      <c r="G5" s="47"/>
      <c r="H5" s="47" t="s">
        <v>3</v>
      </c>
      <c r="I5" s="47"/>
      <c r="J5" s="3"/>
    </row>
    <row r="6" spans="2:15" ht="25.15" customHeight="1">
      <c r="B6" s="4" t="s">
        <v>4</v>
      </c>
      <c r="C6" s="5" t="s">
        <v>5</v>
      </c>
      <c r="D6" s="6">
        <v>177124848.66</v>
      </c>
      <c r="E6" s="7"/>
      <c r="F6" s="8">
        <v>2260.8000000000002</v>
      </c>
      <c r="G6" s="7"/>
      <c r="H6" s="8">
        <f>SUM(D6:F6)</f>
        <v>177127109.46000001</v>
      </c>
      <c r="I6" s="9"/>
      <c r="J6" s="10"/>
      <c r="K6" s="11"/>
      <c r="L6" s="11"/>
      <c r="M6" s="11"/>
      <c r="N6" s="11"/>
      <c r="O6" s="11"/>
    </row>
    <row r="7" spans="2:15" ht="25.15" customHeight="1">
      <c r="B7" s="4" t="s">
        <v>6</v>
      </c>
      <c r="C7" s="5" t="s">
        <v>7</v>
      </c>
      <c r="D7" s="12">
        <v>5206760351.8800001</v>
      </c>
      <c r="E7" s="7"/>
      <c r="F7" s="12">
        <v>527470.91</v>
      </c>
      <c r="G7" s="7"/>
      <c r="H7" s="8">
        <f>D7+F7</f>
        <v>5207287822.79</v>
      </c>
      <c r="I7" s="9"/>
      <c r="J7" s="10"/>
      <c r="K7" s="11"/>
      <c r="L7" s="11"/>
      <c r="M7" s="11"/>
      <c r="N7" s="11"/>
      <c r="O7" s="11"/>
    </row>
    <row r="8" spans="2:15" ht="25.15" customHeight="1">
      <c r="B8" s="4" t="s">
        <v>8</v>
      </c>
      <c r="C8" s="5" t="s">
        <v>9</v>
      </c>
      <c r="D8" s="12">
        <v>5377013062.7600002</v>
      </c>
      <c r="E8" s="7"/>
      <c r="F8" s="12">
        <v>509442.42</v>
      </c>
      <c r="G8" s="7"/>
      <c r="H8" s="8">
        <f>D8+F8</f>
        <v>5377522505.1800003</v>
      </c>
      <c r="I8" s="9"/>
      <c r="J8" s="10"/>
      <c r="K8" s="11"/>
      <c r="L8" s="11"/>
      <c r="M8" s="11"/>
      <c r="N8" s="11"/>
      <c r="O8" s="11"/>
    </row>
    <row r="9" spans="2:15" ht="25.15" customHeight="1">
      <c r="B9" s="13" t="s">
        <v>10</v>
      </c>
      <c r="C9" s="5" t="s">
        <v>11</v>
      </c>
      <c r="D9" s="6">
        <f>SUM(D6+D7-D8)</f>
        <v>6872137.779999733</v>
      </c>
      <c r="E9" s="7"/>
      <c r="F9" s="8">
        <f>SUM(F6+F7-F8)</f>
        <v>20289.290000000095</v>
      </c>
      <c r="G9" s="7"/>
      <c r="H9" s="8">
        <f>H6+H7-H8</f>
        <v>6892427.0699996948</v>
      </c>
      <c r="I9" s="9"/>
      <c r="J9" s="10"/>
      <c r="K9" s="11"/>
      <c r="L9" s="11"/>
      <c r="M9" s="11"/>
      <c r="N9" s="11"/>
      <c r="O9" s="11"/>
    </row>
    <row r="10" spans="2:15" ht="25.15" customHeight="1">
      <c r="B10" s="14" t="s">
        <v>12</v>
      </c>
      <c r="C10" s="15"/>
      <c r="D10" s="16"/>
      <c r="E10" s="3"/>
      <c r="F10" s="3"/>
      <c r="G10" s="3"/>
      <c r="H10" s="3"/>
      <c r="I10" s="3"/>
      <c r="J10" s="10"/>
      <c r="K10" s="11"/>
      <c r="L10" s="11"/>
      <c r="M10" s="11"/>
      <c r="N10" s="11"/>
      <c r="O10" s="11"/>
    </row>
    <row r="11" spans="2:15" ht="13.5">
      <c r="B11" s="17"/>
      <c r="C11" s="18"/>
      <c r="D11" s="10"/>
      <c r="E11" s="10"/>
      <c r="F11" s="10"/>
      <c r="G11" s="10"/>
      <c r="H11" s="10"/>
      <c r="I11" s="10"/>
      <c r="J11" s="10"/>
      <c r="K11" s="11"/>
      <c r="L11" s="11"/>
      <c r="M11" s="11"/>
      <c r="N11" s="11"/>
      <c r="O11" s="11"/>
    </row>
    <row r="12" spans="2:15" ht="13.5">
      <c r="B12" s="17"/>
      <c r="C12" s="18"/>
      <c r="D12" s="19"/>
      <c r="E12" s="19"/>
      <c r="F12" s="19"/>
      <c r="G12" s="19"/>
      <c r="H12" s="19"/>
      <c r="I12" s="10"/>
      <c r="J12" s="11"/>
      <c r="K12" s="11"/>
      <c r="L12" s="11"/>
      <c r="M12" s="11"/>
    </row>
    <row r="13" spans="2:15" ht="13.5">
      <c r="B13" s="17"/>
      <c r="C13" s="18"/>
      <c r="D13" s="19"/>
      <c r="E13" s="19"/>
      <c r="F13" s="19"/>
      <c r="G13" s="19"/>
      <c r="H13" s="19"/>
      <c r="I13" s="10"/>
      <c r="J13" s="11"/>
      <c r="K13" s="11"/>
      <c r="L13" s="11"/>
      <c r="M13" s="11"/>
    </row>
    <row r="14" spans="2:15" ht="13.5">
      <c r="B14" s="17"/>
      <c r="C14" s="18"/>
      <c r="D14" s="19"/>
      <c r="E14" s="19"/>
      <c r="F14" s="19"/>
      <c r="G14" s="19"/>
      <c r="H14" s="19"/>
      <c r="I14" s="10"/>
      <c r="J14" s="11"/>
      <c r="K14" s="11"/>
      <c r="L14" s="11"/>
      <c r="M14" s="11"/>
    </row>
    <row r="15" spans="2:15" ht="15">
      <c r="B15" s="17"/>
      <c r="C15" s="18"/>
      <c r="D15" s="21"/>
      <c r="E15"/>
      <c r="F15" s="21"/>
      <c r="G15" s="19"/>
      <c r="H15" s="19"/>
      <c r="I15" s="10"/>
      <c r="J15" s="11"/>
      <c r="K15" s="11"/>
      <c r="L15" s="11"/>
      <c r="M15" s="11"/>
    </row>
    <row r="16" spans="2:15" ht="18">
      <c r="B16" s="17"/>
      <c r="C16" s="18"/>
      <c r="D16" s="22"/>
      <c r="E16" s="19"/>
      <c r="F16" s="19"/>
      <c r="G16" s="19"/>
      <c r="H16" s="19"/>
      <c r="I16" s="10"/>
      <c r="J16" s="11"/>
      <c r="K16" s="11"/>
      <c r="L16" s="11"/>
      <c r="M16" s="11"/>
    </row>
    <row r="17" spans="2:13" s="23" customFormat="1" ht="15">
      <c r="B17" s="24"/>
      <c r="C17" s="25"/>
      <c r="D17" s="26"/>
      <c r="E17" s="24"/>
      <c r="F17" s="26"/>
      <c r="G17" s="24"/>
      <c r="H17" s="24"/>
      <c r="I17" s="24"/>
    </row>
    <row r="18" spans="2:13" ht="15">
      <c r="B18" s="23"/>
      <c r="C18" s="27"/>
      <c r="D18" s="28"/>
      <c r="E18" s="11"/>
      <c r="F18" s="11"/>
      <c r="G18" s="11"/>
      <c r="H18" s="11"/>
      <c r="I18" s="11"/>
      <c r="J18" s="11"/>
      <c r="K18" s="11"/>
      <c r="L18" s="11"/>
      <c r="M18" s="11"/>
    </row>
    <row r="19" spans="2:13" ht="15.75">
      <c r="B19" s="23"/>
      <c r="C19" s="29"/>
      <c r="D19" s="30"/>
      <c r="E19" s="11"/>
      <c r="F19" s="11"/>
      <c r="G19" s="11"/>
      <c r="H19" s="11"/>
      <c r="I19" s="11"/>
      <c r="J19" s="11"/>
      <c r="K19" s="11"/>
      <c r="L19" s="11"/>
      <c r="M19" s="11"/>
    </row>
    <row r="20" spans="2:13" ht="15">
      <c r="B20" s="23"/>
      <c r="C20" s="29"/>
      <c r="D20" s="31"/>
      <c r="E20" s="31"/>
      <c r="F20" s="31"/>
      <c r="G20" s="31"/>
      <c r="H20" s="31"/>
      <c r="I20" s="23"/>
      <c r="J20" s="11"/>
      <c r="K20" s="11"/>
      <c r="L20" s="11"/>
      <c r="M20" s="11"/>
    </row>
    <row r="21" spans="2:13" ht="13.5">
      <c r="B21" s="20"/>
      <c r="C21" s="32"/>
      <c r="D21" s="33"/>
      <c r="E21" s="28"/>
      <c r="F21" s="28"/>
      <c r="G21" s="28"/>
      <c r="H21" s="28"/>
      <c r="I21" s="11"/>
      <c r="J21" s="11"/>
      <c r="K21" s="11"/>
      <c r="L21" s="11"/>
      <c r="M21" s="11"/>
    </row>
    <row r="22" spans="2:13" ht="13.5">
      <c r="B22" s="20"/>
      <c r="C22" s="32"/>
      <c r="D22" s="34"/>
      <c r="E22" s="28"/>
      <c r="F22" s="34"/>
      <c r="G22" s="28"/>
      <c r="H22" s="34"/>
      <c r="I22" s="11"/>
      <c r="J22" s="11"/>
      <c r="K22" s="11"/>
      <c r="L22" s="11"/>
      <c r="M22" s="11"/>
    </row>
    <row r="23" spans="2:13" ht="13.5">
      <c r="B23" s="35"/>
      <c r="C23" s="36"/>
      <c r="D23" s="28"/>
      <c r="E23" s="28"/>
      <c r="F23" s="28"/>
      <c r="G23" s="28"/>
      <c r="I23" s="11"/>
      <c r="J23" s="11"/>
      <c r="K23" s="11"/>
      <c r="L23" s="11"/>
      <c r="M23" s="11"/>
    </row>
    <row r="24" spans="2:13" ht="13.5">
      <c r="B24" s="37"/>
      <c r="C24" s="27"/>
      <c r="D24" s="34"/>
      <c r="E24" s="28"/>
      <c r="F24" s="28"/>
      <c r="G24" s="28"/>
      <c r="H24" s="28"/>
      <c r="I24" s="11"/>
      <c r="J24" s="11"/>
      <c r="K24" s="11"/>
      <c r="L24" s="11"/>
      <c r="M24" s="11"/>
    </row>
    <row r="25" spans="2:13">
      <c r="D25" s="38"/>
      <c r="E25" s="38"/>
      <c r="F25" s="38"/>
      <c r="G25" s="38"/>
      <c r="H25" s="38"/>
    </row>
    <row r="26" spans="2:13">
      <c r="D26" s="38"/>
      <c r="E26" s="38"/>
      <c r="F26" s="39"/>
      <c r="G26" s="39"/>
      <c r="H26" s="39"/>
      <c r="I26" s="40"/>
    </row>
    <row r="27" spans="2:13">
      <c r="D27" s="38"/>
      <c r="E27" s="38"/>
      <c r="F27" s="38"/>
      <c r="G27" s="38"/>
      <c r="H27" s="38"/>
    </row>
    <row r="28" spans="2:13">
      <c r="D28" s="38"/>
      <c r="E28" s="38"/>
      <c r="F28" s="38"/>
      <c r="G28" s="38"/>
      <c r="H28" s="38"/>
    </row>
    <row r="29" spans="2:13">
      <c r="D29" s="38"/>
      <c r="E29" s="38"/>
      <c r="F29" s="38"/>
      <c r="G29" s="38"/>
      <c r="H29" s="38"/>
    </row>
    <row r="30" spans="2:13">
      <c r="D30" s="38"/>
      <c r="E30" s="38"/>
      <c r="F30" s="38"/>
      <c r="G30" s="38"/>
      <c r="H30" s="38"/>
    </row>
  </sheetData>
  <mergeCells count="5">
    <mergeCell ref="B2:I2"/>
    <mergeCell ref="B5:C5"/>
    <mergeCell ref="D5:E5"/>
    <mergeCell ref="F5:G5"/>
    <mergeCell ref="H5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F18" sqref="F18"/>
    </sheetView>
  </sheetViews>
  <sheetFormatPr baseColWidth="10" defaultRowHeight="15"/>
  <cols>
    <col min="1" max="1" width="2.85546875" customWidth="1"/>
    <col min="2" max="2" width="32.28515625" bestFit="1" customWidth="1"/>
    <col min="4" max="4" width="16.5703125" bestFit="1" customWidth="1"/>
    <col min="6" max="6" width="12.85546875" bestFit="1" customWidth="1"/>
    <col min="8" max="8" width="16.5703125" bestFit="1" customWidth="1"/>
  </cols>
  <sheetData>
    <row r="1" spans="1:10" ht="15.75" thickBot="1">
      <c r="A1" s="1"/>
      <c r="B1" s="1"/>
      <c r="C1" s="2"/>
      <c r="D1" s="1"/>
      <c r="E1" s="1"/>
      <c r="F1" s="1"/>
      <c r="G1" s="1"/>
      <c r="H1" s="1"/>
      <c r="I1" s="1"/>
      <c r="J1" s="1"/>
    </row>
    <row r="2" spans="1:10" ht="15.75" thickBot="1">
      <c r="A2" s="1"/>
      <c r="B2" s="42" t="s">
        <v>13</v>
      </c>
      <c r="C2" s="43"/>
      <c r="D2" s="43"/>
      <c r="E2" s="43"/>
      <c r="F2" s="43"/>
      <c r="G2" s="43"/>
      <c r="H2" s="43"/>
      <c r="I2" s="44"/>
      <c r="J2" s="3"/>
    </row>
    <row r="3" spans="1:10">
      <c r="A3" s="1"/>
      <c r="B3" s="1"/>
      <c r="C3" s="2"/>
      <c r="D3" s="1"/>
      <c r="E3" s="1"/>
      <c r="F3" s="1"/>
      <c r="G3" s="1"/>
      <c r="H3" s="1"/>
      <c r="I3" s="1"/>
      <c r="J3" s="3"/>
    </row>
    <row r="4" spans="1:10">
      <c r="A4" s="1"/>
      <c r="B4" s="1"/>
      <c r="C4" s="2"/>
      <c r="D4" s="1"/>
      <c r="E4" s="1"/>
      <c r="F4" s="1"/>
      <c r="G4" s="1"/>
      <c r="H4" s="1"/>
      <c r="I4" s="1"/>
      <c r="J4" s="3"/>
    </row>
    <row r="5" spans="1:10">
      <c r="A5" s="1"/>
      <c r="B5" s="48"/>
      <c r="C5" s="45"/>
      <c r="D5" s="49" t="s">
        <v>1</v>
      </c>
      <c r="E5" s="50"/>
      <c r="F5" s="49" t="s">
        <v>2</v>
      </c>
      <c r="G5" s="50"/>
      <c r="H5" s="49" t="s">
        <v>3</v>
      </c>
      <c r="I5" s="50"/>
      <c r="J5" s="3"/>
    </row>
    <row r="6" spans="1:10">
      <c r="A6" s="1"/>
      <c r="B6" s="4" t="s">
        <v>4</v>
      </c>
      <c r="C6" s="41" t="s">
        <v>5</v>
      </c>
      <c r="D6" s="6">
        <v>177124848.66</v>
      </c>
      <c r="E6" s="51"/>
      <c r="F6" s="8">
        <v>2260.8000000000002</v>
      </c>
      <c r="G6" s="51"/>
      <c r="H6" s="52">
        <f>SUM(D6:F6)</f>
        <v>177127109.46000001</v>
      </c>
      <c r="I6" s="9"/>
      <c r="J6" s="10"/>
    </row>
    <row r="7" spans="1:10">
      <c r="A7" s="1"/>
      <c r="B7" s="4" t="s">
        <v>6</v>
      </c>
      <c r="C7" s="41" t="s">
        <v>7</v>
      </c>
      <c r="D7" s="53">
        <v>9395301111.7199993</v>
      </c>
      <c r="E7" s="51"/>
      <c r="F7" s="53">
        <v>1806149.6300000001</v>
      </c>
      <c r="G7" s="51"/>
      <c r="H7" s="52">
        <f>D7+F7</f>
        <v>9397107261.3499985</v>
      </c>
      <c r="I7" s="9"/>
      <c r="J7" s="10"/>
    </row>
    <row r="8" spans="1:10">
      <c r="A8" s="1"/>
      <c r="B8" s="4" t="s">
        <v>8</v>
      </c>
      <c r="C8" s="41" t="s">
        <v>9</v>
      </c>
      <c r="D8" s="53">
        <v>9554075667.9000015</v>
      </c>
      <c r="E8" s="51"/>
      <c r="F8" s="53">
        <v>1581701.54</v>
      </c>
      <c r="G8" s="51"/>
      <c r="H8" s="52">
        <f>D8+F8</f>
        <v>9555657369.4400024</v>
      </c>
      <c r="I8" s="9"/>
      <c r="J8" s="10"/>
    </row>
    <row r="9" spans="1:10">
      <c r="A9" s="1"/>
      <c r="B9" s="13" t="s">
        <v>14</v>
      </c>
      <c r="C9" s="41" t="s">
        <v>11</v>
      </c>
      <c r="D9" s="54">
        <f>SUM(D6+D7-D8)</f>
        <v>18350292.479997635</v>
      </c>
      <c r="E9" s="51"/>
      <c r="F9" s="52">
        <f>SUM(F6+F7-F8)</f>
        <v>226708.89000000013</v>
      </c>
      <c r="G9" s="51"/>
      <c r="H9" s="52">
        <f>H6+H7-H8</f>
        <v>18577001.369995117</v>
      </c>
      <c r="I9" s="9"/>
      <c r="J9" s="10"/>
    </row>
    <row r="10" spans="1:10">
      <c r="A10" s="1"/>
      <c r="B10" s="14" t="s">
        <v>12</v>
      </c>
      <c r="C10" s="15"/>
      <c r="D10" s="16"/>
      <c r="E10" s="3"/>
      <c r="F10" s="3"/>
      <c r="G10" s="3"/>
      <c r="H10" s="3"/>
      <c r="I10" s="3"/>
      <c r="J10" s="10"/>
    </row>
  </sheetData>
  <mergeCells count="5">
    <mergeCell ref="B2:I2"/>
    <mergeCell ref="B5:C5"/>
    <mergeCell ref="D5:E5"/>
    <mergeCell ref="F5:G5"/>
    <mergeCell ref="H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1"/>
  <sheetViews>
    <sheetView workbookViewId="0">
      <selection activeCell="A45" sqref="A45"/>
    </sheetView>
  </sheetViews>
  <sheetFormatPr baseColWidth="10" defaultRowHeight="15"/>
  <cols>
    <col min="1" max="1" width="32.28515625" bestFit="1" customWidth="1"/>
    <col min="2" max="2" width="4.5703125" bestFit="1" customWidth="1"/>
    <col min="3" max="3" width="17.5703125" bestFit="1" customWidth="1"/>
    <col min="4" max="4" width="5" bestFit="1" customWidth="1"/>
    <col min="5" max="5" width="14.85546875" bestFit="1" customWidth="1"/>
    <col min="7" max="7" width="17.5703125" bestFit="1" customWidth="1"/>
    <col min="9" max="9" width="14.85546875" bestFit="1" customWidth="1"/>
    <col min="11" max="11" width="14.85546875" bestFit="1" customWidth="1"/>
  </cols>
  <sheetData>
    <row r="1" spans="1:1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Bo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>
      <c r="A3" s="55" t="s">
        <v>15</v>
      </c>
      <c r="B3" s="56"/>
      <c r="C3" s="56"/>
      <c r="D3" s="56"/>
      <c r="E3" s="56"/>
      <c r="F3" s="56"/>
      <c r="G3" s="56"/>
      <c r="H3" s="57"/>
      <c r="I3" s="3"/>
      <c r="J3" s="1"/>
      <c r="K3" s="1"/>
      <c r="L3" s="1"/>
    </row>
    <row r="4" spans="1:12">
      <c r="A4" s="58"/>
      <c r="B4" s="59"/>
      <c r="C4" s="60"/>
      <c r="D4" s="60"/>
      <c r="E4" s="60"/>
      <c r="F4" s="60"/>
      <c r="G4" s="60"/>
      <c r="H4" s="61"/>
      <c r="I4" s="3"/>
      <c r="J4" s="1"/>
      <c r="K4" s="1"/>
      <c r="L4" s="1"/>
    </row>
    <row r="5" spans="1:12">
      <c r="A5" s="62"/>
      <c r="B5" s="45"/>
      <c r="C5" s="49" t="s">
        <v>1</v>
      </c>
      <c r="D5" s="50"/>
      <c r="E5" s="49" t="s">
        <v>2</v>
      </c>
      <c r="F5" s="50"/>
      <c r="G5" s="49" t="s">
        <v>3</v>
      </c>
      <c r="H5" s="63"/>
      <c r="I5" s="3"/>
      <c r="J5" s="1"/>
      <c r="K5" s="1"/>
      <c r="L5" s="1"/>
    </row>
    <row r="6" spans="1:12">
      <c r="A6" s="64" t="s">
        <v>4</v>
      </c>
      <c r="B6" s="41" t="s">
        <v>5</v>
      </c>
      <c r="C6" s="6">
        <v>177124848.66</v>
      </c>
      <c r="D6" s="51"/>
      <c r="E6" s="8">
        <v>2260.8000000000002</v>
      </c>
      <c r="F6" s="51"/>
      <c r="G6" s="52">
        <f>SUM(C6:E6)</f>
        <v>177127109.46000001</v>
      </c>
      <c r="H6" s="65"/>
      <c r="I6" s="10"/>
      <c r="J6" s="11"/>
      <c r="K6" s="11"/>
      <c r="L6" s="11"/>
    </row>
    <row r="7" spans="1:12">
      <c r="A7" s="64" t="s">
        <v>6</v>
      </c>
      <c r="B7" s="41" t="s">
        <v>7</v>
      </c>
      <c r="C7" s="53">
        <v>13708141875.500002</v>
      </c>
      <c r="D7" s="51"/>
      <c r="E7" s="53">
        <v>2896258.9499999997</v>
      </c>
      <c r="F7" s="51"/>
      <c r="G7" s="52">
        <f>C7+E7</f>
        <v>13711038134.450003</v>
      </c>
      <c r="H7" s="65"/>
      <c r="I7" s="10"/>
      <c r="J7" s="11"/>
      <c r="K7" s="11"/>
      <c r="L7" s="11"/>
    </row>
    <row r="8" spans="1:12">
      <c r="A8" s="64" t="s">
        <v>8</v>
      </c>
      <c r="B8" s="41" t="s">
        <v>9</v>
      </c>
      <c r="C8" s="53">
        <v>13629301603.24</v>
      </c>
      <c r="D8" s="51"/>
      <c r="E8" s="53">
        <v>2879619.18</v>
      </c>
      <c r="F8" s="51"/>
      <c r="G8" s="52">
        <f>C8+E8</f>
        <v>13632181222.42</v>
      </c>
      <c r="H8" s="65"/>
      <c r="I8" s="10"/>
      <c r="J8" s="11"/>
      <c r="K8" s="11"/>
      <c r="L8" s="11"/>
    </row>
    <row r="9" spans="1:12">
      <c r="A9" s="66" t="s">
        <v>16</v>
      </c>
      <c r="B9" s="41" t="s">
        <v>11</v>
      </c>
      <c r="C9" s="54">
        <f>SUM(C6+C7-C8)</f>
        <v>255965120.92000198</v>
      </c>
      <c r="D9" s="51"/>
      <c r="E9" s="52">
        <f>SUM(E6+E7-E8)</f>
        <v>18900.569999999367</v>
      </c>
      <c r="F9" s="51"/>
      <c r="G9" s="52">
        <f>G6+G7-G8</f>
        <v>255984021.49000168</v>
      </c>
      <c r="H9" s="65"/>
      <c r="I9" s="10"/>
      <c r="J9" s="11"/>
      <c r="K9" s="11"/>
      <c r="L9" s="11"/>
    </row>
    <row r="10" spans="1:12" ht="15.75" thickBot="1">
      <c r="A10" s="67" t="s">
        <v>12</v>
      </c>
      <c r="B10" s="68"/>
      <c r="C10" s="69"/>
      <c r="D10" s="70"/>
      <c r="E10" s="70"/>
      <c r="F10" s="70"/>
      <c r="G10" s="70"/>
      <c r="H10" s="71"/>
      <c r="I10" s="10"/>
      <c r="J10" s="11"/>
      <c r="K10" s="11"/>
      <c r="L10" s="11"/>
    </row>
    <row r="11" spans="1:12" ht="15.75" thickBot="1">
      <c r="A11" s="17"/>
      <c r="B11" s="18"/>
      <c r="C11" s="10"/>
      <c r="D11" s="10"/>
      <c r="E11" s="10"/>
      <c r="F11" s="10"/>
      <c r="G11" s="11"/>
      <c r="H11" s="1"/>
      <c r="I11" s="1"/>
      <c r="J11" s="1"/>
      <c r="K11" s="1"/>
      <c r="L11" s="1"/>
    </row>
    <row r="12" spans="1:12" ht="15.75" thickBot="1">
      <c r="A12" s="72" t="s">
        <v>17</v>
      </c>
      <c r="B12" s="73"/>
      <c r="C12" s="74"/>
      <c r="D12" s="74"/>
      <c r="E12" s="74"/>
      <c r="F12" s="74"/>
      <c r="G12" s="74"/>
      <c r="H12" s="74"/>
      <c r="I12" s="74"/>
      <c r="J12" s="74"/>
      <c r="K12" s="75"/>
      <c r="L12" s="1"/>
    </row>
    <row r="13" spans="1:12">
      <c r="A13" s="76"/>
      <c r="B13" s="77"/>
      <c r="C13" s="78"/>
      <c r="D13" s="78"/>
      <c r="E13" s="78"/>
      <c r="F13" s="78"/>
      <c r="G13" s="78"/>
      <c r="H13" s="78"/>
      <c r="I13" s="78"/>
      <c r="J13" s="78"/>
      <c r="K13" s="79"/>
      <c r="L13" s="1"/>
    </row>
    <row r="14" spans="1:12" ht="25.5">
      <c r="A14" s="80" t="s">
        <v>18</v>
      </c>
      <c r="B14" s="81"/>
      <c r="C14" s="82" t="s">
        <v>19</v>
      </c>
      <c r="D14" s="83" t="s">
        <v>20</v>
      </c>
      <c r="E14" s="81"/>
      <c r="F14" s="83" t="s">
        <v>21</v>
      </c>
      <c r="G14" s="81"/>
      <c r="H14" s="83" t="s">
        <v>22</v>
      </c>
      <c r="I14" s="81"/>
      <c r="J14" s="83" t="s">
        <v>23</v>
      </c>
      <c r="K14" s="84"/>
      <c r="L14" s="1"/>
    </row>
    <row r="15" spans="1:12">
      <c r="A15" s="85" t="s">
        <v>24</v>
      </c>
      <c r="B15" s="86"/>
      <c r="C15" s="87">
        <v>43437</v>
      </c>
      <c r="D15" s="88"/>
      <c r="E15" s="89">
        <v>12000000</v>
      </c>
      <c r="F15" s="88"/>
      <c r="G15" s="90"/>
      <c r="H15" s="88"/>
      <c r="I15" s="91">
        <v>0</v>
      </c>
      <c r="J15" s="53"/>
      <c r="K15" s="92">
        <v>12000000</v>
      </c>
      <c r="L15" s="60"/>
    </row>
    <row r="16" spans="1:12">
      <c r="A16" s="93" t="s">
        <v>25</v>
      </c>
      <c r="B16" s="94"/>
      <c r="C16" s="87">
        <v>43437</v>
      </c>
      <c r="D16" s="88"/>
      <c r="E16" s="89">
        <v>59000000</v>
      </c>
      <c r="F16" s="88"/>
      <c r="G16" s="90"/>
      <c r="H16" s="95"/>
      <c r="I16" s="91">
        <v>0</v>
      </c>
      <c r="J16" s="53"/>
      <c r="K16" s="92">
        <v>59000000</v>
      </c>
      <c r="L16" s="1"/>
    </row>
    <row r="17" spans="1:12">
      <c r="A17" s="93" t="s">
        <v>26</v>
      </c>
      <c r="B17" s="94"/>
      <c r="C17" s="96">
        <v>43437</v>
      </c>
      <c r="D17" s="88"/>
      <c r="E17" s="89">
        <v>30000000</v>
      </c>
      <c r="F17" s="88"/>
      <c r="G17" s="90"/>
      <c r="H17" s="95"/>
      <c r="I17" s="91">
        <v>0</v>
      </c>
      <c r="J17" s="53"/>
      <c r="K17" s="92">
        <v>30000000</v>
      </c>
      <c r="L17" s="1"/>
    </row>
    <row r="18" spans="1:12">
      <c r="A18" s="85" t="s">
        <v>27</v>
      </c>
      <c r="B18" s="86"/>
      <c r="C18" s="97">
        <v>43437</v>
      </c>
      <c r="D18" s="98"/>
      <c r="E18" s="89">
        <v>50000000</v>
      </c>
      <c r="F18" s="88"/>
      <c r="G18" s="90"/>
      <c r="H18" s="95"/>
      <c r="I18" s="91">
        <v>0</v>
      </c>
      <c r="J18" s="53"/>
      <c r="K18" s="92">
        <v>50000000</v>
      </c>
      <c r="L18" s="1"/>
    </row>
    <row r="19" spans="1:12">
      <c r="A19" s="93" t="s">
        <v>25</v>
      </c>
      <c r="B19" s="94"/>
      <c r="C19" s="87">
        <v>43571</v>
      </c>
      <c r="D19" s="88"/>
      <c r="E19" s="89">
        <v>100000000</v>
      </c>
      <c r="F19" s="88"/>
      <c r="G19" s="99"/>
      <c r="H19" s="95"/>
      <c r="I19" s="91">
        <v>0</v>
      </c>
      <c r="J19" s="53"/>
      <c r="K19" s="92">
        <v>100000000</v>
      </c>
      <c r="L19" s="1"/>
    </row>
    <row r="20" spans="1:12">
      <c r="A20" s="93" t="s">
        <v>28</v>
      </c>
      <c r="B20" s="94"/>
      <c r="C20" s="87">
        <v>43571</v>
      </c>
      <c r="D20" s="88"/>
      <c r="E20" s="89">
        <v>250000000</v>
      </c>
      <c r="F20" s="88"/>
      <c r="G20" s="90"/>
      <c r="H20" s="88"/>
      <c r="I20" s="91">
        <v>0</v>
      </c>
      <c r="J20" s="53"/>
      <c r="K20" s="92">
        <v>250000000</v>
      </c>
      <c r="L20" s="1"/>
    </row>
    <row r="21" spans="1:12">
      <c r="A21" s="85" t="s">
        <v>29</v>
      </c>
      <c r="B21" s="86"/>
      <c r="C21" s="87">
        <v>43560</v>
      </c>
      <c r="D21" s="88"/>
      <c r="E21" s="89">
        <v>50000000</v>
      </c>
      <c r="F21" s="88"/>
      <c r="G21" s="90"/>
      <c r="H21" s="95"/>
      <c r="I21" s="91">
        <v>0</v>
      </c>
      <c r="J21" s="53"/>
      <c r="K21" s="92">
        <v>50000000</v>
      </c>
      <c r="L21" s="1"/>
    </row>
    <row r="22" spans="1:12" ht="15.75" thickBot="1">
      <c r="A22" s="100" t="s">
        <v>3</v>
      </c>
      <c r="B22" s="101"/>
      <c r="C22" s="102"/>
      <c r="D22" s="103">
        <f>SUM(D15:D21)</f>
        <v>0</v>
      </c>
      <c r="E22" s="104">
        <v>551000000</v>
      </c>
      <c r="F22" s="103"/>
      <c r="G22" s="104">
        <v>0</v>
      </c>
      <c r="H22" s="103"/>
      <c r="I22" s="105">
        <v>0</v>
      </c>
      <c r="J22" s="106"/>
      <c r="K22" s="107">
        <v>551000000</v>
      </c>
      <c r="L22" s="40"/>
    </row>
    <row r="23" spans="1:12">
      <c r="A23" s="1"/>
      <c r="B23" s="2"/>
      <c r="C23" s="38"/>
      <c r="D23" s="38"/>
      <c r="E23" s="38"/>
      <c r="F23" s="38"/>
      <c r="G23" s="1"/>
      <c r="H23" s="1"/>
      <c r="I23" s="1"/>
      <c r="J23" s="1"/>
      <c r="K23" s="1"/>
      <c r="L23" s="1"/>
    </row>
    <row r="24" spans="1:12" ht="15.75" thickBot="1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thickBot="1">
      <c r="A25" s="108" t="s">
        <v>30</v>
      </c>
      <c r="B25" s="109"/>
      <c r="C25" s="109"/>
      <c r="D25" s="109"/>
      <c r="E25" s="109"/>
      <c r="F25" s="109"/>
      <c r="G25" s="109"/>
      <c r="H25" s="109"/>
      <c r="I25" s="109"/>
      <c r="J25" s="110"/>
      <c r="K25" s="1"/>
      <c r="L25" s="1"/>
    </row>
    <row r="26" spans="1:12" ht="15.75">
      <c r="A26" s="111"/>
      <c r="B26" s="112"/>
      <c r="C26" s="113"/>
      <c r="D26" s="114"/>
      <c r="E26" s="114"/>
      <c r="F26" s="114"/>
      <c r="G26" s="114"/>
      <c r="H26" s="60"/>
      <c r="I26" s="60"/>
      <c r="J26" s="61"/>
      <c r="K26" s="1"/>
      <c r="L26" s="1"/>
    </row>
    <row r="27" spans="1:12" ht="63.75">
      <c r="A27" s="116"/>
      <c r="B27" s="117"/>
      <c r="C27" s="118" t="s">
        <v>31</v>
      </c>
      <c r="D27" s="119"/>
      <c r="E27" s="118" t="s">
        <v>32</v>
      </c>
      <c r="F27" s="119"/>
      <c r="G27" s="118" t="s">
        <v>33</v>
      </c>
      <c r="H27" s="120"/>
      <c r="I27" s="118" t="s">
        <v>34</v>
      </c>
      <c r="J27" s="121"/>
      <c r="K27" s="122"/>
      <c r="L27" s="115"/>
    </row>
    <row r="28" spans="1:12">
      <c r="A28" s="123" t="s">
        <v>35</v>
      </c>
      <c r="B28" s="124"/>
      <c r="C28" s="125">
        <v>511650598.69999999</v>
      </c>
      <c r="D28" s="126"/>
      <c r="E28" s="125">
        <v>511650598.69999999</v>
      </c>
      <c r="F28" s="126"/>
      <c r="G28" s="125">
        <v>116448555.45999999</v>
      </c>
      <c r="H28" s="127"/>
      <c r="I28" s="125">
        <v>564142317.74000001</v>
      </c>
      <c r="J28" s="128"/>
      <c r="K28" s="1"/>
      <c r="L28" s="1"/>
    </row>
    <row r="29" spans="1:12" ht="15.75" thickBot="1">
      <c r="A29" s="129" t="s">
        <v>36</v>
      </c>
      <c r="B29" s="130"/>
      <c r="C29" s="131"/>
      <c r="D29" s="132"/>
      <c r="E29" s="131"/>
      <c r="F29" s="132"/>
      <c r="G29" s="133"/>
      <c r="H29" s="134"/>
      <c r="I29" s="134"/>
      <c r="J29" s="135"/>
      <c r="K29" s="1"/>
      <c r="L29" s="1"/>
    </row>
    <row r="30" spans="1:12" ht="15.75" thickBot="1">
      <c r="A30" s="35"/>
      <c r="B30" s="36"/>
      <c r="C30" s="28"/>
      <c r="D30" s="28"/>
      <c r="E30" s="28"/>
      <c r="F30" s="28"/>
      <c r="G30" s="11"/>
      <c r="H30" s="1"/>
      <c r="I30" s="1"/>
      <c r="J30" s="1"/>
      <c r="K30" s="1"/>
      <c r="L30" s="1"/>
    </row>
    <row r="31" spans="1:12" ht="15.75" thickBot="1">
      <c r="A31" s="108" t="s">
        <v>37</v>
      </c>
      <c r="B31" s="109"/>
      <c r="C31" s="109"/>
      <c r="D31" s="109"/>
      <c r="E31" s="109"/>
      <c r="F31" s="109"/>
      <c r="G31" s="109"/>
      <c r="H31" s="109"/>
      <c r="I31" s="109"/>
      <c r="J31" s="110"/>
      <c r="K31" s="1"/>
      <c r="L31" s="1"/>
    </row>
    <row r="32" spans="1:12" ht="15.75">
      <c r="A32" s="111"/>
      <c r="B32" s="112"/>
      <c r="C32" s="113"/>
      <c r="D32" s="114"/>
      <c r="E32" s="114"/>
      <c r="F32" s="114"/>
      <c r="G32" s="114"/>
      <c r="H32" s="60"/>
      <c r="I32" s="60"/>
      <c r="J32" s="61"/>
      <c r="K32" s="1"/>
      <c r="L32" s="1"/>
    </row>
    <row r="33" spans="1:13" ht="63.75">
      <c r="A33" s="116"/>
      <c r="B33" s="117"/>
      <c r="C33" s="118" t="s">
        <v>31</v>
      </c>
      <c r="D33" s="119"/>
      <c r="E33" s="118" t="s">
        <v>32</v>
      </c>
      <c r="F33" s="119"/>
      <c r="G33" s="118" t="s">
        <v>33</v>
      </c>
      <c r="H33" s="120"/>
      <c r="I33" s="118" t="s">
        <v>34</v>
      </c>
      <c r="J33" s="121"/>
      <c r="K33" s="115"/>
      <c r="L33" s="115"/>
    </row>
    <row r="34" spans="1:13">
      <c r="A34" s="123" t="s">
        <v>38</v>
      </c>
      <c r="B34" s="124"/>
      <c r="C34" s="125">
        <v>24964470.379999999</v>
      </c>
      <c r="D34" s="126"/>
      <c r="E34" s="125">
        <v>7156472.4299999997</v>
      </c>
      <c r="F34" s="126"/>
      <c r="G34" s="125">
        <v>0</v>
      </c>
      <c r="H34" s="127"/>
      <c r="I34" s="125">
        <v>32120942.809999999</v>
      </c>
      <c r="J34" s="128"/>
      <c r="K34" s="1"/>
      <c r="L34" s="1"/>
    </row>
    <row r="35" spans="1:13" ht="15.75" thickBot="1">
      <c r="A35" s="129" t="s">
        <v>36</v>
      </c>
      <c r="B35" s="136"/>
      <c r="C35" s="134"/>
      <c r="D35" s="134"/>
      <c r="E35" s="134"/>
      <c r="F35" s="134"/>
      <c r="G35" s="134"/>
      <c r="H35" s="134"/>
      <c r="I35" s="134"/>
      <c r="J35" s="135"/>
      <c r="K35" s="1"/>
      <c r="L35" s="1"/>
    </row>
    <row r="36" spans="1:13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</row>
    <row r="40" spans="1:13" ht="15.75" thickBot="1"/>
    <row r="41" spans="1:13" ht="15.75" thickBot="1">
      <c r="A41" s="1"/>
      <c r="B41" s="42" t="s">
        <v>39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</row>
    <row r="42" spans="1:13" ht="15.75" thickBot="1">
      <c r="A42" s="1"/>
      <c r="B42" s="137" t="s">
        <v>40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9"/>
    </row>
    <row r="43" spans="1:13" ht="15.75" thickBot="1">
      <c r="A43" s="1"/>
      <c r="B43" s="140" t="s">
        <v>41</v>
      </c>
      <c r="C43" s="141" t="s">
        <v>42</v>
      </c>
      <c r="D43" s="142"/>
      <c r="E43" s="143"/>
      <c r="F43" s="141" t="s">
        <v>43</v>
      </c>
      <c r="G43" s="144"/>
      <c r="H43" s="145" t="s">
        <v>44</v>
      </c>
      <c r="I43" s="143"/>
      <c r="J43" s="146" t="s">
        <v>45</v>
      </c>
      <c r="K43" s="147" t="s">
        <v>46</v>
      </c>
      <c r="L43" s="143"/>
      <c r="M43" s="148" t="s">
        <v>47</v>
      </c>
    </row>
    <row r="44" spans="1:13">
      <c r="A44" s="1"/>
      <c r="B44" s="149" t="s">
        <v>48</v>
      </c>
      <c r="C44" s="150" t="s">
        <v>49</v>
      </c>
      <c r="D44" s="150"/>
      <c r="E44" s="1"/>
      <c r="F44" t="s">
        <v>50</v>
      </c>
      <c r="G44" s="1"/>
      <c r="H44" s="149" t="s">
        <v>51</v>
      </c>
      <c r="I44" s="1"/>
      <c r="J44" s="151">
        <v>43286</v>
      </c>
      <c r="K44" t="s">
        <v>52</v>
      </c>
      <c r="L44" s="1"/>
      <c r="M44" s="152">
        <v>9361.75</v>
      </c>
    </row>
    <row r="45" spans="1:13">
      <c r="A45" s="1"/>
      <c r="B45" s="149" t="s">
        <v>53</v>
      </c>
      <c r="C45" s="153" t="s">
        <v>54</v>
      </c>
      <c r="D45" s="153"/>
      <c r="E45" s="1"/>
      <c r="F45" t="s">
        <v>55</v>
      </c>
      <c r="G45" s="1"/>
      <c r="H45" s="149" t="s">
        <v>51</v>
      </c>
      <c r="I45" s="1"/>
      <c r="J45" s="154">
        <v>43301</v>
      </c>
      <c r="K45" t="s">
        <v>52</v>
      </c>
      <c r="L45" s="1"/>
      <c r="M45" s="152">
        <v>525</v>
      </c>
    </row>
    <row r="46" spans="1:13">
      <c r="A46" s="1"/>
      <c r="B46" s="149" t="s">
        <v>56</v>
      </c>
      <c r="C46" s="153" t="s">
        <v>57</v>
      </c>
      <c r="D46" s="153"/>
      <c r="E46" s="1"/>
      <c r="F46" t="s">
        <v>58</v>
      </c>
      <c r="G46" s="1"/>
      <c r="H46" s="149" t="s">
        <v>51</v>
      </c>
      <c r="I46" s="1"/>
      <c r="J46" s="154">
        <v>43301</v>
      </c>
      <c r="K46" t="s">
        <v>52</v>
      </c>
      <c r="L46" s="1"/>
      <c r="M46" s="152">
        <v>1945.42</v>
      </c>
    </row>
    <row r="47" spans="1:13">
      <c r="A47" s="1"/>
      <c r="B47" s="149" t="s">
        <v>59</v>
      </c>
      <c r="C47" s="153" t="s">
        <v>60</v>
      </c>
      <c r="D47" s="153"/>
      <c r="E47" s="1"/>
      <c r="F47" t="s">
        <v>61</v>
      </c>
      <c r="G47" s="1"/>
      <c r="H47" s="149" t="s">
        <v>51</v>
      </c>
      <c r="I47" s="1"/>
      <c r="J47" s="154">
        <v>43301</v>
      </c>
      <c r="K47" t="s">
        <v>52</v>
      </c>
      <c r="L47" s="1"/>
      <c r="M47" s="152">
        <v>5115.51</v>
      </c>
    </row>
    <row r="48" spans="1:13">
      <c r="A48" s="1"/>
      <c r="B48" s="149" t="s">
        <v>62</v>
      </c>
      <c r="C48" s="153" t="s">
        <v>63</v>
      </c>
      <c r="D48" s="153"/>
      <c r="E48" s="1"/>
      <c r="F48" t="s">
        <v>64</v>
      </c>
      <c r="G48" s="1"/>
      <c r="H48" s="149" t="s">
        <v>51</v>
      </c>
      <c r="I48" s="1"/>
      <c r="J48" s="154">
        <v>43301</v>
      </c>
      <c r="K48" t="s">
        <v>52</v>
      </c>
      <c r="L48" s="1"/>
      <c r="M48" s="152">
        <v>4238.21</v>
      </c>
    </row>
    <row r="49" spans="1:13">
      <c r="A49" s="1"/>
      <c r="B49" s="149" t="s">
        <v>65</v>
      </c>
      <c r="C49" s="153" t="s">
        <v>66</v>
      </c>
      <c r="D49" s="153"/>
      <c r="E49" s="1"/>
      <c r="F49" t="s">
        <v>67</v>
      </c>
      <c r="G49" s="1"/>
      <c r="H49" s="149" t="s">
        <v>51</v>
      </c>
      <c r="I49" s="1"/>
      <c r="J49" s="154">
        <v>43301</v>
      </c>
      <c r="K49" t="s">
        <v>52</v>
      </c>
      <c r="L49" s="1"/>
      <c r="M49" s="152">
        <v>7510.95</v>
      </c>
    </row>
    <row r="50" spans="1:13">
      <c r="A50" s="1"/>
      <c r="B50" s="149" t="s">
        <v>68</v>
      </c>
      <c r="C50" s="153" t="s">
        <v>69</v>
      </c>
      <c r="D50" s="153"/>
      <c r="E50" s="1"/>
      <c r="F50" t="s">
        <v>70</v>
      </c>
      <c r="G50" s="1"/>
      <c r="H50" s="149" t="s">
        <v>51</v>
      </c>
      <c r="I50" s="1"/>
      <c r="J50" s="154">
        <v>43301</v>
      </c>
      <c r="K50" t="s">
        <v>52</v>
      </c>
      <c r="L50" s="1"/>
      <c r="M50" s="152">
        <v>62.93</v>
      </c>
    </row>
    <row r="51" spans="1:13">
      <c r="A51" s="1"/>
      <c r="B51" s="149" t="s">
        <v>71</v>
      </c>
      <c r="C51" s="153" t="s">
        <v>72</v>
      </c>
      <c r="D51" s="153"/>
      <c r="E51" s="1"/>
      <c r="F51" t="s">
        <v>73</v>
      </c>
      <c r="G51" s="1"/>
      <c r="H51" s="149" t="s">
        <v>51</v>
      </c>
      <c r="I51" s="1"/>
      <c r="J51" s="154">
        <v>43301</v>
      </c>
      <c r="K51" t="s">
        <v>52</v>
      </c>
      <c r="L51" s="1"/>
      <c r="M51" s="152">
        <v>3602.48</v>
      </c>
    </row>
    <row r="52" spans="1:13">
      <c r="A52" s="1"/>
      <c r="B52" s="149" t="s">
        <v>74</v>
      </c>
      <c r="C52" s="153" t="s">
        <v>75</v>
      </c>
      <c r="D52" s="153"/>
      <c r="E52" s="1"/>
      <c r="F52" t="s">
        <v>76</v>
      </c>
      <c r="G52" s="1"/>
      <c r="H52" s="149" t="s">
        <v>51</v>
      </c>
      <c r="I52" s="1"/>
      <c r="J52" s="154">
        <v>43301</v>
      </c>
      <c r="K52" t="s">
        <v>52</v>
      </c>
      <c r="L52" s="1"/>
      <c r="M52" s="152">
        <v>641.84</v>
      </c>
    </row>
    <row r="53" spans="1:13">
      <c r="A53" s="1"/>
      <c r="B53" s="155" t="s">
        <v>77</v>
      </c>
      <c r="C53" s="153" t="s">
        <v>78</v>
      </c>
      <c r="D53" s="153"/>
      <c r="E53" s="1"/>
      <c r="F53" t="s">
        <v>79</v>
      </c>
      <c r="G53" s="1"/>
      <c r="H53" s="149" t="s">
        <v>51</v>
      </c>
      <c r="I53" s="1"/>
      <c r="J53" s="154">
        <v>43301</v>
      </c>
      <c r="K53" t="s">
        <v>52</v>
      </c>
      <c r="L53" s="1"/>
      <c r="M53" s="156">
        <v>15</v>
      </c>
    </row>
    <row r="54" spans="1:13">
      <c r="A54" s="1"/>
      <c r="B54" s="149" t="s">
        <v>80</v>
      </c>
      <c r="C54" s="153" t="s">
        <v>81</v>
      </c>
      <c r="D54" s="153"/>
      <c r="E54" s="1"/>
      <c r="F54" t="s">
        <v>82</v>
      </c>
      <c r="G54" s="1"/>
      <c r="H54" s="149" t="s">
        <v>51</v>
      </c>
      <c r="I54" s="1"/>
      <c r="J54" s="154">
        <v>43301</v>
      </c>
      <c r="K54" t="s">
        <v>52</v>
      </c>
      <c r="L54" s="1"/>
      <c r="M54" s="152">
        <v>22.45</v>
      </c>
    </row>
    <row r="55" spans="1:13">
      <c r="A55" s="1"/>
      <c r="B55" s="149" t="s">
        <v>83</v>
      </c>
      <c r="C55" s="153" t="s">
        <v>84</v>
      </c>
      <c r="D55" s="153"/>
      <c r="E55" s="1"/>
      <c r="F55" t="s">
        <v>85</v>
      </c>
      <c r="G55" s="1"/>
      <c r="H55" s="149" t="s">
        <v>51</v>
      </c>
      <c r="I55" s="1"/>
      <c r="J55" s="154">
        <v>43301</v>
      </c>
      <c r="K55" t="s">
        <v>52</v>
      </c>
      <c r="L55" s="1"/>
      <c r="M55" s="152">
        <v>14.9</v>
      </c>
    </row>
    <row r="56" spans="1:13">
      <c r="A56" s="1"/>
      <c r="B56" s="149" t="s">
        <v>86</v>
      </c>
      <c r="C56" s="153" t="s">
        <v>87</v>
      </c>
      <c r="D56" s="153"/>
      <c r="E56" s="1"/>
      <c r="F56" t="s">
        <v>88</v>
      </c>
      <c r="G56" s="1"/>
      <c r="H56" s="149" t="s">
        <v>51</v>
      </c>
      <c r="I56" s="1"/>
      <c r="J56" s="154">
        <v>43301</v>
      </c>
      <c r="K56" t="s">
        <v>52</v>
      </c>
      <c r="L56" s="1"/>
      <c r="M56" s="152">
        <v>2.62</v>
      </c>
    </row>
    <row r="57" spans="1:13">
      <c r="A57" s="1"/>
      <c r="B57" s="149" t="s">
        <v>89</v>
      </c>
      <c r="C57" s="153" t="s">
        <v>90</v>
      </c>
      <c r="D57" s="153"/>
      <c r="E57" s="1"/>
      <c r="F57" t="s">
        <v>91</v>
      </c>
      <c r="G57" s="1"/>
      <c r="H57" s="149" t="s">
        <v>51</v>
      </c>
      <c r="I57" s="1"/>
      <c r="J57" s="154">
        <v>43301</v>
      </c>
      <c r="K57" t="s">
        <v>52</v>
      </c>
      <c r="L57" s="1"/>
      <c r="M57" s="152">
        <v>29.27</v>
      </c>
    </row>
    <row r="58" spans="1:13">
      <c r="A58" s="1"/>
      <c r="B58" s="149" t="s">
        <v>92</v>
      </c>
      <c r="C58" s="153" t="s">
        <v>93</v>
      </c>
      <c r="D58" s="153"/>
      <c r="E58" s="1"/>
      <c r="F58" t="s">
        <v>94</v>
      </c>
      <c r="G58" s="1"/>
      <c r="H58" s="149" t="s">
        <v>51</v>
      </c>
      <c r="I58" s="1"/>
      <c r="J58" s="154">
        <v>43301</v>
      </c>
      <c r="K58" t="s">
        <v>52</v>
      </c>
      <c r="L58" s="1"/>
      <c r="M58" s="152">
        <v>88.32</v>
      </c>
    </row>
    <row r="59" spans="1:13">
      <c r="A59" s="1"/>
      <c r="B59" s="149" t="s">
        <v>95</v>
      </c>
      <c r="C59" s="153" t="s">
        <v>96</v>
      </c>
      <c r="D59" s="153"/>
      <c r="E59" s="1"/>
      <c r="F59" t="s">
        <v>97</v>
      </c>
      <c r="G59" s="1"/>
      <c r="H59" s="149" t="s">
        <v>51</v>
      </c>
      <c r="I59" s="1"/>
      <c r="J59" s="154">
        <v>43301</v>
      </c>
      <c r="K59" t="s">
        <v>52</v>
      </c>
      <c r="L59" s="1"/>
      <c r="M59" s="152">
        <v>57.77</v>
      </c>
    </row>
    <row r="60" spans="1:13">
      <c r="A60" s="1"/>
      <c r="B60" s="149" t="s">
        <v>98</v>
      </c>
      <c r="C60" s="153" t="s">
        <v>99</v>
      </c>
      <c r="D60" s="153"/>
      <c r="E60" s="1"/>
      <c r="F60" t="s">
        <v>100</v>
      </c>
      <c r="G60" s="1"/>
      <c r="H60" s="149" t="s">
        <v>51</v>
      </c>
      <c r="I60" s="1"/>
      <c r="J60" s="154">
        <v>43301</v>
      </c>
      <c r="K60" t="s">
        <v>101</v>
      </c>
      <c r="L60" s="1"/>
      <c r="M60" s="157">
        <v>0</v>
      </c>
    </row>
    <row r="61" spans="1:13">
      <c r="A61" s="1"/>
      <c r="B61" s="149" t="s">
        <v>102</v>
      </c>
      <c r="C61" s="153" t="s">
        <v>103</v>
      </c>
      <c r="D61" s="153"/>
      <c r="E61" s="1"/>
      <c r="F61" t="s">
        <v>104</v>
      </c>
      <c r="G61" s="1"/>
      <c r="H61" s="149" t="s">
        <v>51</v>
      </c>
      <c r="I61" s="1"/>
      <c r="J61" s="154">
        <v>43301</v>
      </c>
      <c r="K61" t="s">
        <v>52</v>
      </c>
      <c r="L61" s="1"/>
      <c r="M61" s="152">
        <v>94.58</v>
      </c>
    </row>
    <row r="62" spans="1:13">
      <c r="A62" s="1"/>
      <c r="B62" s="149" t="s">
        <v>105</v>
      </c>
      <c r="C62" s="153" t="s">
        <v>106</v>
      </c>
      <c r="D62" s="153"/>
      <c r="E62" s="1"/>
      <c r="F62" t="s">
        <v>107</v>
      </c>
      <c r="G62" s="1"/>
      <c r="H62" s="149" t="s">
        <v>51</v>
      </c>
      <c r="I62" s="1"/>
      <c r="J62" s="154">
        <v>43301</v>
      </c>
      <c r="K62" t="s">
        <v>52</v>
      </c>
      <c r="L62" s="1"/>
      <c r="M62" s="152">
        <v>19.45</v>
      </c>
    </row>
    <row r="63" spans="1:13">
      <c r="A63" s="1"/>
      <c r="B63" s="149" t="s">
        <v>108</v>
      </c>
      <c r="C63" s="153" t="s">
        <v>109</v>
      </c>
      <c r="D63" s="153"/>
      <c r="E63" s="1"/>
      <c r="F63" t="s">
        <v>110</v>
      </c>
      <c r="G63" s="1"/>
      <c r="H63" s="149" t="s">
        <v>51</v>
      </c>
      <c r="I63" s="1"/>
      <c r="J63" s="154">
        <v>43301</v>
      </c>
      <c r="K63" t="s">
        <v>52</v>
      </c>
      <c r="L63" s="1"/>
      <c r="M63" s="152">
        <v>43.83</v>
      </c>
    </row>
    <row r="64" spans="1:13">
      <c r="A64" s="1"/>
      <c r="B64" s="155" t="s">
        <v>111</v>
      </c>
      <c r="C64" s="153" t="s">
        <v>112</v>
      </c>
      <c r="D64" s="153"/>
      <c r="E64" s="1"/>
      <c r="F64" t="s">
        <v>113</v>
      </c>
      <c r="G64" s="1"/>
      <c r="H64" s="149" t="s">
        <v>51</v>
      </c>
      <c r="I64" s="1"/>
      <c r="J64" s="154">
        <v>43301</v>
      </c>
      <c r="K64" t="s">
        <v>52</v>
      </c>
      <c r="L64" s="1"/>
      <c r="M64" s="152">
        <v>43.66</v>
      </c>
    </row>
    <row r="65" spans="1:13">
      <c r="A65" s="1"/>
      <c r="B65" s="155" t="s">
        <v>114</v>
      </c>
      <c r="C65" s="153" t="s">
        <v>115</v>
      </c>
      <c r="D65" s="153"/>
      <c r="E65" s="1"/>
      <c r="F65" t="s">
        <v>116</v>
      </c>
      <c r="G65" s="1"/>
      <c r="H65" s="149" t="s">
        <v>51</v>
      </c>
      <c r="I65" s="1"/>
      <c r="J65" s="154">
        <v>43301</v>
      </c>
      <c r="K65" t="s">
        <v>52</v>
      </c>
      <c r="L65" s="1"/>
      <c r="M65" s="152">
        <v>3723.77</v>
      </c>
    </row>
    <row r="66" spans="1:13">
      <c r="A66" s="1"/>
      <c r="B66" s="155" t="s">
        <v>117</v>
      </c>
      <c r="C66" s="153" t="s">
        <v>118</v>
      </c>
      <c r="D66" s="153"/>
      <c r="E66" s="1"/>
      <c r="F66" t="s">
        <v>119</v>
      </c>
      <c r="G66" s="1"/>
      <c r="H66" s="149" t="s">
        <v>51</v>
      </c>
      <c r="I66" s="1"/>
      <c r="J66" s="154">
        <v>43301</v>
      </c>
      <c r="K66" t="s">
        <v>52</v>
      </c>
      <c r="L66" s="1"/>
      <c r="M66" s="152">
        <v>17.399999999999999</v>
      </c>
    </row>
    <row r="67" spans="1:13">
      <c r="A67" s="1"/>
      <c r="B67" s="155" t="s">
        <v>120</v>
      </c>
      <c r="C67" s="153" t="s">
        <v>121</v>
      </c>
      <c r="D67" s="153"/>
      <c r="E67" s="1"/>
      <c r="F67" t="s">
        <v>122</v>
      </c>
      <c r="G67" s="1"/>
      <c r="H67" s="149" t="s">
        <v>51</v>
      </c>
      <c r="I67" s="1"/>
      <c r="J67" s="154">
        <v>43301</v>
      </c>
      <c r="K67" t="s">
        <v>52</v>
      </c>
      <c r="L67" s="1"/>
      <c r="M67" s="152">
        <v>3928.82</v>
      </c>
    </row>
    <row r="68" spans="1:13">
      <c r="A68" s="1"/>
      <c r="B68" s="155" t="s">
        <v>123</v>
      </c>
      <c r="C68" s="158" t="s">
        <v>124</v>
      </c>
      <c r="D68" s="158"/>
      <c r="E68" s="1"/>
      <c r="F68" s="159" t="s">
        <v>125</v>
      </c>
      <c r="G68" s="1"/>
      <c r="H68" s="149" t="s">
        <v>51</v>
      </c>
      <c r="I68" s="1"/>
      <c r="J68" s="154">
        <v>43301</v>
      </c>
      <c r="K68" t="s">
        <v>52</v>
      </c>
      <c r="L68" s="1"/>
      <c r="M68" s="152">
        <v>20</v>
      </c>
    </row>
    <row r="69" spans="1:13">
      <c r="A69" s="1"/>
      <c r="B69" s="155" t="s">
        <v>126</v>
      </c>
      <c r="C69" s="153" t="s">
        <v>127</v>
      </c>
      <c r="D69" s="153"/>
      <c r="E69" s="1"/>
      <c r="F69" t="s">
        <v>128</v>
      </c>
      <c r="G69" s="1"/>
      <c r="H69" s="149" t="s">
        <v>51</v>
      </c>
      <c r="I69" s="1"/>
      <c r="J69" s="154">
        <v>43301</v>
      </c>
      <c r="K69" t="s">
        <v>52</v>
      </c>
      <c r="L69" s="1"/>
      <c r="M69" s="152">
        <v>176.7</v>
      </c>
    </row>
    <row r="70" spans="1:13">
      <c r="A70" s="1"/>
      <c r="B70" s="155" t="s">
        <v>129</v>
      </c>
      <c r="C70" s="153" t="s">
        <v>130</v>
      </c>
      <c r="D70" s="153"/>
      <c r="E70" s="1"/>
      <c r="F70" t="s">
        <v>131</v>
      </c>
      <c r="G70" s="1"/>
      <c r="H70" s="149" t="s">
        <v>51</v>
      </c>
      <c r="I70" s="1"/>
      <c r="J70" s="154">
        <v>43301</v>
      </c>
      <c r="K70" t="s">
        <v>52</v>
      </c>
      <c r="L70" s="1"/>
      <c r="M70" s="152">
        <v>5.74</v>
      </c>
    </row>
    <row r="71" spans="1:13">
      <c r="A71" s="1"/>
      <c r="B71" s="155" t="s">
        <v>132</v>
      </c>
      <c r="C71" s="153" t="s">
        <v>133</v>
      </c>
      <c r="D71" s="153"/>
      <c r="E71" s="1"/>
      <c r="F71" t="s">
        <v>134</v>
      </c>
      <c r="G71" s="1"/>
      <c r="H71" s="149" t="s">
        <v>51</v>
      </c>
      <c r="I71" s="1"/>
      <c r="J71" s="154">
        <v>43301</v>
      </c>
      <c r="K71" t="s">
        <v>52</v>
      </c>
      <c r="L71" s="1"/>
      <c r="M71" s="152">
        <v>717.73</v>
      </c>
    </row>
    <row r="72" spans="1:13">
      <c r="A72" s="1"/>
      <c r="B72" s="155" t="s">
        <v>135</v>
      </c>
      <c r="C72" s="153" t="s">
        <v>136</v>
      </c>
      <c r="D72" s="153"/>
      <c r="E72" s="1"/>
      <c r="F72" t="s">
        <v>137</v>
      </c>
      <c r="G72" s="1"/>
      <c r="H72" s="149" t="s">
        <v>51</v>
      </c>
      <c r="I72" s="1"/>
      <c r="J72" s="154">
        <v>43301</v>
      </c>
      <c r="K72" t="s">
        <v>52</v>
      </c>
      <c r="L72" s="1"/>
      <c r="M72" s="156">
        <v>420</v>
      </c>
    </row>
    <row r="73" spans="1:13">
      <c r="A73" s="1"/>
      <c r="B73" s="155" t="s">
        <v>138</v>
      </c>
      <c r="C73" s="153" t="s">
        <v>139</v>
      </c>
      <c r="D73" s="153"/>
      <c r="E73" s="1"/>
      <c r="F73" t="s">
        <v>140</v>
      </c>
      <c r="G73" s="1"/>
      <c r="H73" s="149" t="s">
        <v>51</v>
      </c>
      <c r="I73" s="1"/>
      <c r="J73" s="154">
        <v>43301</v>
      </c>
      <c r="K73" t="s">
        <v>52</v>
      </c>
      <c r="L73" s="1"/>
      <c r="M73" s="152">
        <v>630</v>
      </c>
    </row>
    <row r="74" spans="1:13">
      <c r="A74" s="1"/>
      <c r="B74" s="155" t="s">
        <v>141</v>
      </c>
      <c r="C74" s="153" t="s">
        <v>142</v>
      </c>
      <c r="D74" s="153"/>
      <c r="E74" s="1"/>
      <c r="F74" t="s">
        <v>143</v>
      </c>
      <c r="G74" s="1"/>
      <c r="H74" s="149" t="s">
        <v>51</v>
      </c>
      <c r="I74" s="1"/>
      <c r="J74" s="154">
        <v>43301</v>
      </c>
      <c r="K74" t="s">
        <v>52</v>
      </c>
      <c r="L74" s="1"/>
      <c r="M74" s="152">
        <v>20.05</v>
      </c>
    </row>
    <row r="75" spans="1:13">
      <c r="A75" s="1"/>
      <c r="B75" s="155" t="s">
        <v>144</v>
      </c>
      <c r="C75" s="153" t="s">
        <v>145</v>
      </c>
      <c r="D75" s="153"/>
      <c r="E75" s="1"/>
      <c r="F75" t="s">
        <v>146</v>
      </c>
      <c r="G75" s="1"/>
      <c r="H75" s="149" t="s">
        <v>51</v>
      </c>
      <c r="I75" s="1"/>
      <c r="J75" s="154">
        <v>43301</v>
      </c>
      <c r="K75" t="s">
        <v>52</v>
      </c>
      <c r="L75" s="1"/>
      <c r="M75" s="152">
        <v>7774.15</v>
      </c>
    </row>
    <row r="76" spans="1:13">
      <c r="A76" s="1"/>
      <c r="B76" s="155" t="s">
        <v>147</v>
      </c>
      <c r="C76" s="153" t="s">
        <v>148</v>
      </c>
      <c r="D76" s="153"/>
      <c r="E76" s="1"/>
      <c r="F76" t="s">
        <v>149</v>
      </c>
      <c r="G76" s="1"/>
      <c r="H76" s="149" t="s">
        <v>51</v>
      </c>
      <c r="I76" s="1"/>
      <c r="J76" s="154">
        <v>43301</v>
      </c>
      <c r="K76" t="s">
        <v>101</v>
      </c>
      <c r="L76" s="1"/>
      <c r="M76" s="157">
        <v>0</v>
      </c>
    </row>
    <row r="77" spans="1:13">
      <c r="A77" s="1"/>
      <c r="B77" s="155" t="s">
        <v>150</v>
      </c>
      <c r="C77" s="153" t="s">
        <v>151</v>
      </c>
      <c r="D77" s="153"/>
      <c r="E77" s="1"/>
      <c r="F77" t="s">
        <v>152</v>
      </c>
      <c r="G77" s="1"/>
      <c r="H77" s="149" t="s">
        <v>51</v>
      </c>
      <c r="I77" s="1"/>
      <c r="J77" s="154">
        <v>43301</v>
      </c>
      <c r="K77" t="s">
        <v>52</v>
      </c>
      <c r="L77" s="1"/>
      <c r="M77" s="152">
        <v>98.01</v>
      </c>
    </row>
    <row r="78" spans="1:13">
      <c r="A78" s="1"/>
      <c r="B78" s="155" t="s">
        <v>153</v>
      </c>
      <c r="C78" s="153" t="s">
        <v>154</v>
      </c>
      <c r="D78" s="153"/>
      <c r="E78" s="1"/>
      <c r="F78" t="s">
        <v>155</v>
      </c>
      <c r="G78" s="1"/>
      <c r="H78" s="149" t="s">
        <v>51</v>
      </c>
      <c r="I78" s="1"/>
      <c r="J78" s="154">
        <v>43301</v>
      </c>
      <c r="K78" t="s">
        <v>52</v>
      </c>
      <c r="L78" s="1"/>
      <c r="M78" s="152">
        <v>262.43</v>
      </c>
    </row>
    <row r="79" spans="1:13">
      <c r="A79" s="1"/>
      <c r="B79" s="155" t="s">
        <v>156</v>
      </c>
      <c r="C79" s="153" t="s">
        <v>157</v>
      </c>
      <c r="D79" s="153"/>
      <c r="E79" s="1"/>
      <c r="F79" t="s">
        <v>158</v>
      </c>
      <c r="G79" s="1"/>
      <c r="H79" s="149" t="s">
        <v>51</v>
      </c>
      <c r="I79" s="1"/>
      <c r="J79" s="154">
        <v>43301</v>
      </c>
      <c r="K79" t="s">
        <v>52</v>
      </c>
      <c r="L79" s="1"/>
      <c r="M79" s="152">
        <v>287.19</v>
      </c>
    </row>
    <row r="80" spans="1:13">
      <c r="A80" s="1"/>
      <c r="B80" s="155" t="s">
        <v>159</v>
      </c>
      <c r="C80" s="153" t="s">
        <v>160</v>
      </c>
      <c r="D80" s="153"/>
      <c r="E80" s="1"/>
      <c r="F80" t="s">
        <v>161</v>
      </c>
      <c r="G80" s="1"/>
      <c r="H80" s="149" t="s">
        <v>51</v>
      </c>
      <c r="I80" s="1"/>
      <c r="J80" s="154">
        <v>43301</v>
      </c>
      <c r="K80" t="s">
        <v>52</v>
      </c>
      <c r="L80" s="1"/>
      <c r="M80" s="152">
        <v>4208.54</v>
      </c>
    </row>
    <row r="81" spans="1:13">
      <c r="A81" s="1"/>
      <c r="B81" s="155" t="s">
        <v>162</v>
      </c>
      <c r="C81" s="158" t="s">
        <v>163</v>
      </c>
      <c r="D81" s="158"/>
      <c r="E81" s="1"/>
      <c r="F81" s="159" t="s">
        <v>164</v>
      </c>
      <c r="G81" s="1"/>
      <c r="H81" s="149" t="s">
        <v>51</v>
      </c>
      <c r="I81" s="1"/>
      <c r="J81" s="154">
        <v>43301</v>
      </c>
      <c r="K81" t="s">
        <v>52</v>
      </c>
      <c r="L81" s="1"/>
      <c r="M81" s="152">
        <v>35022.080000000002</v>
      </c>
    </row>
    <row r="82" spans="1:13">
      <c r="A82" s="1"/>
      <c r="B82" s="155" t="s">
        <v>165</v>
      </c>
      <c r="C82" s="153" t="s">
        <v>166</v>
      </c>
      <c r="D82" s="153"/>
      <c r="E82" s="1"/>
      <c r="F82" t="s">
        <v>167</v>
      </c>
      <c r="G82" s="1"/>
      <c r="H82" s="149" t="s">
        <v>51</v>
      </c>
      <c r="I82" s="1"/>
      <c r="J82" s="154">
        <v>43301</v>
      </c>
      <c r="K82" t="s">
        <v>52</v>
      </c>
      <c r="L82" s="1"/>
      <c r="M82" s="152">
        <v>11841.9</v>
      </c>
    </row>
    <row r="83" spans="1:13">
      <c r="A83" s="1"/>
      <c r="B83" s="155" t="s">
        <v>168</v>
      </c>
      <c r="C83" s="153" t="s">
        <v>169</v>
      </c>
      <c r="D83" s="153"/>
      <c r="E83" s="1"/>
      <c r="F83" t="s">
        <v>170</v>
      </c>
      <c r="G83" s="1"/>
      <c r="H83" s="149" t="s">
        <v>51</v>
      </c>
      <c r="I83" s="1"/>
      <c r="J83" s="154">
        <v>43301</v>
      </c>
      <c r="K83" t="s">
        <v>52</v>
      </c>
      <c r="L83" s="1"/>
      <c r="M83" s="152">
        <v>4708.6400000000003</v>
      </c>
    </row>
    <row r="84" spans="1:13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75" thickBo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75" thickBot="1">
      <c r="A87" s="1"/>
      <c r="B87" s="42" t="s">
        <v>39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4"/>
    </row>
    <row r="88" spans="1:13" ht="15.75" thickBot="1">
      <c r="A88" s="1"/>
      <c r="B88" s="137" t="s">
        <v>171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9"/>
    </row>
    <row r="89" spans="1:13" ht="15.75" thickBot="1">
      <c r="A89" s="1"/>
      <c r="B89" s="140" t="s">
        <v>41</v>
      </c>
      <c r="C89" s="141" t="s">
        <v>42</v>
      </c>
      <c r="D89" s="142"/>
      <c r="E89" s="143"/>
      <c r="F89" s="141" t="s">
        <v>43</v>
      </c>
      <c r="G89" s="144"/>
      <c r="H89" s="145" t="s">
        <v>44</v>
      </c>
      <c r="I89" s="143"/>
      <c r="J89" s="146" t="s">
        <v>45</v>
      </c>
      <c r="K89" s="147" t="s">
        <v>46</v>
      </c>
      <c r="L89" s="143"/>
      <c r="M89" s="148" t="s">
        <v>47</v>
      </c>
    </row>
    <row r="90" spans="1:1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>
      <c r="A91" s="1"/>
      <c r="B91" s="1"/>
      <c r="C91" s="2"/>
      <c r="D91" s="1"/>
      <c r="E91" s="1"/>
      <c r="F91" t="s">
        <v>172</v>
      </c>
      <c r="G91" s="1"/>
      <c r="H91" s="1"/>
      <c r="I91" s="1"/>
      <c r="J91" s="1"/>
      <c r="K91" s="1"/>
      <c r="L91" s="1"/>
      <c r="M91" s="1"/>
    </row>
  </sheetData>
  <mergeCells count="72">
    <mergeCell ref="C82:D82"/>
    <mergeCell ref="C83:D83"/>
    <mergeCell ref="B87:M87"/>
    <mergeCell ref="B88:M88"/>
    <mergeCell ref="C89:D89"/>
    <mergeCell ref="F89:G89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B41:M41"/>
    <mergeCell ref="B42:M42"/>
    <mergeCell ref="C43:D43"/>
    <mergeCell ref="F43:G43"/>
    <mergeCell ref="C44:D44"/>
    <mergeCell ref="C45:D45"/>
    <mergeCell ref="A21:B21"/>
    <mergeCell ref="A22:C22"/>
    <mergeCell ref="A25:J25"/>
    <mergeCell ref="A28:B28"/>
    <mergeCell ref="A31:J31"/>
    <mergeCell ref="A34:B34"/>
    <mergeCell ref="A15:B15"/>
    <mergeCell ref="A16:B16"/>
    <mergeCell ref="A17:B17"/>
    <mergeCell ref="A18:B18"/>
    <mergeCell ref="A19:B19"/>
    <mergeCell ref="A20:B20"/>
    <mergeCell ref="A13:K13"/>
    <mergeCell ref="A14:B14"/>
    <mergeCell ref="D14:E14"/>
    <mergeCell ref="F14:G14"/>
    <mergeCell ref="H14:I14"/>
    <mergeCell ref="J14:K14"/>
    <mergeCell ref="A3:H3"/>
    <mergeCell ref="A5:B5"/>
    <mergeCell ref="C5:D5"/>
    <mergeCell ref="E5:F5"/>
    <mergeCell ref="G5:H5"/>
    <mergeCell ref="A12:K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5"/>
  <sheetViews>
    <sheetView workbookViewId="0">
      <selection activeCell="L5" sqref="L5"/>
    </sheetView>
  </sheetViews>
  <sheetFormatPr baseColWidth="10" defaultRowHeight="15"/>
  <cols>
    <col min="1" max="1" width="4" customWidth="1"/>
    <col min="2" max="2" width="32.28515625" bestFit="1" customWidth="1"/>
    <col min="3" max="3" width="4.5703125" bestFit="1" customWidth="1"/>
    <col min="4" max="4" width="17.5703125" bestFit="1" customWidth="1"/>
    <col min="5" max="5" width="5" bestFit="1" customWidth="1"/>
    <col min="6" max="6" width="14.85546875" bestFit="1" customWidth="1"/>
    <col min="8" max="8" width="17.5703125" bestFit="1" customWidth="1"/>
    <col min="10" max="10" width="14.85546875" bestFit="1" customWidth="1"/>
    <col min="12" max="12" width="14.85546875" bestFit="1" customWidth="1"/>
  </cols>
  <sheetData>
    <row r="1" spans="1:1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thickBot="1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>
      <c r="A3" s="1"/>
      <c r="B3" s="55" t="s">
        <v>173</v>
      </c>
      <c r="C3" s="56"/>
      <c r="D3" s="56"/>
      <c r="E3" s="56"/>
      <c r="F3" s="56"/>
      <c r="G3" s="56"/>
      <c r="H3" s="56"/>
      <c r="I3" s="57"/>
      <c r="J3" s="3"/>
      <c r="K3" s="1"/>
      <c r="L3" s="1"/>
      <c r="M3" s="1"/>
    </row>
    <row r="4" spans="1:13">
      <c r="A4" s="1"/>
      <c r="B4" s="58"/>
      <c r="C4" s="59"/>
      <c r="D4" s="60"/>
      <c r="E4" s="60"/>
      <c r="F4" s="60"/>
      <c r="G4" s="60"/>
      <c r="H4" s="60"/>
      <c r="I4" s="61"/>
      <c r="J4" s="3"/>
      <c r="K4" s="1"/>
      <c r="L4" s="1"/>
      <c r="M4" s="1"/>
    </row>
    <row r="5" spans="1:13">
      <c r="A5" s="1"/>
      <c r="B5" s="62"/>
      <c r="C5" s="45"/>
      <c r="D5" s="49" t="s">
        <v>1</v>
      </c>
      <c r="E5" s="50"/>
      <c r="F5" s="49" t="s">
        <v>2</v>
      </c>
      <c r="G5" s="50"/>
      <c r="H5" s="49" t="s">
        <v>3</v>
      </c>
      <c r="I5" s="63"/>
      <c r="J5" s="3"/>
      <c r="K5" s="1"/>
      <c r="L5" s="1"/>
      <c r="M5" s="1"/>
    </row>
    <row r="6" spans="1:13">
      <c r="A6" s="1"/>
      <c r="B6" s="64" t="s">
        <v>4</v>
      </c>
      <c r="C6" s="41" t="s">
        <v>5</v>
      </c>
      <c r="D6" s="6">
        <v>177124848.66</v>
      </c>
      <c r="E6" s="51"/>
      <c r="F6" s="8">
        <v>2260.8000000000002</v>
      </c>
      <c r="G6" s="51"/>
      <c r="H6" s="52">
        <f>SUM(D6:F6)</f>
        <v>177127109.46000001</v>
      </c>
      <c r="I6" s="65"/>
      <c r="J6" s="10"/>
      <c r="K6" s="11"/>
      <c r="L6" s="11"/>
      <c r="M6" s="11"/>
    </row>
    <row r="7" spans="1:13">
      <c r="A7" s="1"/>
      <c r="B7" s="64" t="s">
        <v>6</v>
      </c>
      <c r="C7" s="41" t="s">
        <v>7</v>
      </c>
      <c r="D7" s="53">
        <v>18314814505.860001</v>
      </c>
      <c r="E7" s="51"/>
      <c r="F7" s="53">
        <v>4160257.4099999997</v>
      </c>
      <c r="G7" s="51"/>
      <c r="H7" s="52">
        <f>D7+F7</f>
        <v>18318974763.27</v>
      </c>
      <c r="I7" s="65"/>
      <c r="J7" s="10"/>
      <c r="K7" s="11"/>
      <c r="L7" s="11"/>
      <c r="M7" s="11"/>
    </row>
    <row r="8" spans="1:13">
      <c r="A8" s="1"/>
      <c r="B8" s="64" t="s">
        <v>8</v>
      </c>
      <c r="C8" s="41" t="s">
        <v>9</v>
      </c>
      <c r="D8" s="53">
        <v>18259622488.790001</v>
      </c>
      <c r="E8" s="51"/>
      <c r="F8" s="53">
        <v>4158255.55</v>
      </c>
      <c r="G8" s="51"/>
      <c r="H8" s="52">
        <f>D8+F8</f>
        <v>18263780744.34</v>
      </c>
      <c r="I8" s="65"/>
      <c r="J8" s="10"/>
      <c r="K8" s="11"/>
      <c r="L8" s="11"/>
      <c r="M8" s="11"/>
    </row>
    <row r="9" spans="1:13">
      <c r="A9" s="1"/>
      <c r="B9" s="66" t="s">
        <v>174</v>
      </c>
      <c r="C9" s="41" t="s">
        <v>11</v>
      </c>
      <c r="D9" s="54">
        <f>SUM(D6+D7-D8)</f>
        <v>232316865.72999954</v>
      </c>
      <c r="E9" s="51"/>
      <c r="F9" s="52">
        <f>SUM(F6+F7-F8)</f>
        <v>4262.6599999996834</v>
      </c>
      <c r="G9" s="51"/>
      <c r="H9" s="52">
        <f>H6+H7-H8</f>
        <v>232321128.38999939</v>
      </c>
      <c r="I9" s="65"/>
      <c r="J9" s="10"/>
      <c r="K9" s="11"/>
      <c r="L9" s="11"/>
      <c r="M9" s="11"/>
    </row>
    <row r="10" spans="1:13" ht="15.75" thickBot="1">
      <c r="A10" s="1"/>
      <c r="B10" s="67" t="s">
        <v>12</v>
      </c>
      <c r="C10" s="68"/>
      <c r="D10" s="69"/>
      <c r="E10" s="70"/>
      <c r="F10" s="70"/>
      <c r="G10" s="70"/>
      <c r="H10" s="70"/>
      <c r="I10" s="71"/>
      <c r="J10" s="10"/>
      <c r="K10" s="11"/>
      <c r="L10" s="11"/>
      <c r="M10" s="11"/>
    </row>
    <row r="11" spans="1:13" ht="15.75" thickBot="1">
      <c r="A11" s="1"/>
      <c r="B11" s="17"/>
      <c r="C11" s="18"/>
      <c r="D11" s="10"/>
      <c r="E11" s="10"/>
      <c r="F11" s="10"/>
      <c r="G11" s="10"/>
      <c r="H11" s="11"/>
      <c r="I11" s="1"/>
      <c r="J11" s="1"/>
      <c r="K11" s="1"/>
      <c r="L11" s="1"/>
      <c r="M11" s="1"/>
    </row>
    <row r="12" spans="1:13" ht="15.75" thickBot="1">
      <c r="A12" s="1"/>
      <c r="B12" s="72" t="s">
        <v>175</v>
      </c>
      <c r="C12" s="73"/>
      <c r="D12" s="74"/>
      <c r="E12" s="74"/>
      <c r="F12" s="74"/>
      <c r="G12" s="74"/>
      <c r="H12" s="74"/>
      <c r="I12" s="74"/>
      <c r="J12" s="74"/>
      <c r="K12" s="74"/>
      <c r="L12" s="75"/>
      <c r="M12" s="1"/>
    </row>
    <row r="13" spans="1:13">
      <c r="A13" s="1"/>
      <c r="B13" s="76"/>
      <c r="C13" s="77"/>
      <c r="D13" s="78"/>
      <c r="E13" s="78"/>
      <c r="F13" s="78"/>
      <c r="G13" s="78"/>
      <c r="H13" s="78"/>
      <c r="I13" s="78"/>
      <c r="J13" s="78"/>
      <c r="K13" s="78"/>
      <c r="L13" s="79"/>
      <c r="M13" s="1"/>
    </row>
    <row r="14" spans="1:13" ht="25.5">
      <c r="A14" s="1"/>
      <c r="B14" s="80" t="s">
        <v>18</v>
      </c>
      <c r="C14" s="81"/>
      <c r="D14" s="82" t="s">
        <v>19</v>
      </c>
      <c r="E14" s="83" t="s">
        <v>20</v>
      </c>
      <c r="F14" s="81"/>
      <c r="G14" s="83" t="s">
        <v>21</v>
      </c>
      <c r="H14" s="81"/>
      <c r="I14" s="83" t="s">
        <v>176</v>
      </c>
      <c r="J14" s="81"/>
      <c r="K14" s="83" t="s">
        <v>177</v>
      </c>
      <c r="L14" s="84"/>
      <c r="M14" s="1"/>
    </row>
    <row r="15" spans="1:13">
      <c r="A15" s="1"/>
      <c r="B15" s="160" t="s">
        <v>24</v>
      </c>
      <c r="C15" s="161"/>
      <c r="D15" s="162">
        <f>'[1]todo junto borrador'!D13</f>
        <v>43437</v>
      </c>
      <c r="E15" s="163"/>
      <c r="F15" s="91">
        <v>12000000</v>
      </c>
      <c r="G15" s="163"/>
      <c r="H15" s="164">
        <v>12000000</v>
      </c>
      <c r="I15" s="163"/>
      <c r="J15" s="165" t="s">
        <v>178</v>
      </c>
      <c r="K15" s="166"/>
      <c r="L15" s="167" t="s">
        <v>178</v>
      </c>
      <c r="M15" s="1"/>
    </row>
    <row r="16" spans="1:13">
      <c r="A16" s="1"/>
      <c r="B16" s="168" t="s">
        <v>25</v>
      </c>
      <c r="C16" s="169"/>
      <c r="D16" s="162">
        <f>'[1]todo junto borrador'!D14</f>
        <v>43437</v>
      </c>
      <c r="E16" s="163"/>
      <c r="F16" s="91">
        <v>59000000</v>
      </c>
      <c r="G16" s="163"/>
      <c r="H16" s="164">
        <v>59000000</v>
      </c>
      <c r="I16" s="163"/>
      <c r="J16" s="165" t="s">
        <v>178</v>
      </c>
      <c r="K16" s="166"/>
      <c r="L16" s="167" t="s">
        <v>178</v>
      </c>
      <c r="M16" s="1"/>
    </row>
    <row r="17" spans="1:13">
      <c r="A17" s="1"/>
      <c r="B17" s="170" t="s">
        <v>26</v>
      </c>
      <c r="C17" s="171"/>
      <c r="D17" s="162">
        <f>'[1]todo junto borrador'!D15</f>
        <v>43437</v>
      </c>
      <c r="E17" s="163"/>
      <c r="F17" s="91">
        <v>30000000</v>
      </c>
      <c r="G17" s="163"/>
      <c r="H17" s="164">
        <v>30000000</v>
      </c>
      <c r="I17" s="163"/>
      <c r="J17" s="165" t="s">
        <v>178</v>
      </c>
      <c r="K17" s="166"/>
      <c r="L17" s="167" t="s">
        <v>178</v>
      </c>
      <c r="M17" s="1"/>
    </row>
    <row r="18" spans="1:13">
      <c r="A18" s="1"/>
      <c r="B18" s="160" t="s">
        <v>27</v>
      </c>
      <c r="C18" s="161"/>
      <c r="D18" s="162">
        <f>'[1]todo junto borrador'!D16</f>
        <v>43437</v>
      </c>
      <c r="E18" s="163"/>
      <c r="F18" s="91">
        <v>50000000</v>
      </c>
      <c r="G18" s="163"/>
      <c r="H18" s="164">
        <v>50000000</v>
      </c>
      <c r="I18" s="163"/>
      <c r="J18" s="165" t="s">
        <v>178</v>
      </c>
      <c r="K18" s="166"/>
      <c r="L18" s="167" t="s">
        <v>178</v>
      </c>
      <c r="M18" s="1"/>
    </row>
    <row r="19" spans="1:13">
      <c r="A19" s="1"/>
      <c r="B19" s="160" t="s">
        <v>29</v>
      </c>
      <c r="C19" s="161"/>
      <c r="D19" s="162">
        <f>'[1]todo junto borrador'!D17</f>
        <v>43560</v>
      </c>
      <c r="E19" s="163"/>
      <c r="F19" s="91">
        <v>50000000</v>
      </c>
      <c r="G19" s="163"/>
      <c r="H19" s="164"/>
      <c r="I19" s="163"/>
      <c r="J19" s="164"/>
      <c r="K19" s="163"/>
      <c r="L19" s="92">
        <v>50000000</v>
      </c>
      <c r="M19" s="1"/>
    </row>
    <row r="20" spans="1:13">
      <c r="A20" s="1"/>
      <c r="B20" s="168" t="s">
        <v>25</v>
      </c>
      <c r="C20" s="169"/>
      <c r="D20" s="162">
        <f>'[1]todo junto borrador'!D18</f>
        <v>43571</v>
      </c>
      <c r="E20" s="163"/>
      <c r="F20" s="91">
        <v>100000000</v>
      </c>
      <c r="G20" s="163"/>
      <c r="H20" s="164"/>
      <c r="I20" s="163"/>
      <c r="J20" s="164"/>
      <c r="K20" s="163"/>
      <c r="L20" s="92">
        <v>100000000</v>
      </c>
      <c r="M20" s="1"/>
    </row>
    <row r="21" spans="1:13">
      <c r="A21" s="1"/>
      <c r="B21" s="168" t="s">
        <v>28</v>
      </c>
      <c r="C21" s="169"/>
      <c r="D21" s="162">
        <f>'[1]todo junto borrador'!D19</f>
        <v>43571</v>
      </c>
      <c r="E21" s="163"/>
      <c r="F21" s="91">
        <v>250000000</v>
      </c>
      <c r="G21" s="163"/>
      <c r="H21" s="164"/>
      <c r="I21" s="163"/>
      <c r="J21" s="164"/>
      <c r="K21" s="163"/>
      <c r="L21" s="92">
        <v>250000000</v>
      </c>
      <c r="M21" s="1"/>
    </row>
    <row r="22" spans="1:13">
      <c r="A22" s="1"/>
      <c r="B22" s="160" t="s">
        <v>29</v>
      </c>
      <c r="C22" s="161"/>
      <c r="D22" s="162">
        <f>'[1]todo junto borrador'!D20</f>
        <v>43798</v>
      </c>
      <c r="E22" s="163"/>
      <c r="F22" s="91">
        <v>50000000</v>
      </c>
      <c r="G22" s="163"/>
      <c r="H22" s="164"/>
      <c r="I22" s="163"/>
      <c r="J22" s="164"/>
      <c r="K22" s="163"/>
      <c r="L22" s="92">
        <v>50000000</v>
      </c>
      <c r="M22" s="1"/>
    </row>
    <row r="23" spans="1:13">
      <c r="A23" s="60"/>
      <c r="B23" s="160" t="s">
        <v>24</v>
      </c>
      <c r="C23" s="161"/>
      <c r="D23" s="87">
        <f>'[1]todo junto borrador'!D21</f>
        <v>43801</v>
      </c>
      <c r="E23" s="88"/>
      <c r="F23" s="91">
        <v>12000000</v>
      </c>
      <c r="G23" s="88"/>
      <c r="H23" s="90"/>
      <c r="I23" s="88"/>
      <c r="J23" s="91"/>
      <c r="K23" s="53"/>
      <c r="L23" s="92">
        <v>12000000</v>
      </c>
      <c r="M23" s="60"/>
    </row>
    <row r="24" spans="1:13">
      <c r="A24" s="60"/>
      <c r="B24" s="168" t="s">
        <v>25</v>
      </c>
      <c r="C24" s="169"/>
      <c r="D24" s="87">
        <f>'[1]todo junto borrador'!D22</f>
        <v>43801</v>
      </c>
      <c r="E24" s="88"/>
      <c r="F24" s="91">
        <v>24000000</v>
      </c>
      <c r="G24" s="88"/>
      <c r="H24" s="90"/>
      <c r="I24" s="88"/>
      <c r="J24" s="91"/>
      <c r="K24" s="53"/>
      <c r="L24" s="92">
        <v>24000000</v>
      </c>
      <c r="M24" s="60"/>
    </row>
    <row r="25" spans="1:13">
      <c r="A25" s="60"/>
      <c r="B25" s="170" t="s">
        <v>179</v>
      </c>
      <c r="C25" s="171"/>
      <c r="D25" s="87">
        <f>'[1]todo junto borrador'!D23</f>
        <v>43801</v>
      </c>
      <c r="E25" s="88"/>
      <c r="F25" s="91">
        <v>10000000</v>
      </c>
      <c r="G25" s="88"/>
      <c r="H25" s="90"/>
      <c r="I25" s="88"/>
      <c r="J25" s="91"/>
      <c r="K25" s="53"/>
      <c r="L25" s="92">
        <v>10000000</v>
      </c>
      <c r="M25" s="60"/>
    </row>
    <row r="26" spans="1:13">
      <c r="A26" s="1"/>
      <c r="B26" s="160" t="s">
        <v>180</v>
      </c>
      <c r="C26" s="161"/>
      <c r="D26" s="87">
        <f>'[1]todo junto borrador'!D24</f>
        <v>43801</v>
      </c>
      <c r="E26" s="88"/>
      <c r="F26" s="91">
        <v>55000000</v>
      </c>
      <c r="G26" s="88"/>
      <c r="H26" s="90"/>
      <c r="I26" s="88"/>
      <c r="J26" s="91">
        <v>0</v>
      </c>
      <c r="K26" s="53"/>
      <c r="L26" s="92">
        <v>55000000</v>
      </c>
      <c r="M26" s="1"/>
    </row>
    <row r="27" spans="1:13" ht="15.75" thickBot="1">
      <c r="A27" s="40"/>
      <c r="B27" s="100" t="s">
        <v>3</v>
      </c>
      <c r="C27" s="101"/>
      <c r="D27" s="101"/>
      <c r="E27" s="103">
        <f>SUM(E15:E26)</f>
        <v>0</v>
      </c>
      <c r="F27" s="105">
        <f>SUM(F15:F26)</f>
        <v>702000000</v>
      </c>
      <c r="G27" s="103"/>
      <c r="H27" s="105">
        <f>SUM(H15:H26)</f>
        <v>151000000</v>
      </c>
      <c r="I27" s="103"/>
      <c r="J27" s="105">
        <v>0</v>
      </c>
      <c r="K27" s="106"/>
      <c r="L27" s="107">
        <f>SUM(L15:L26)</f>
        <v>551000000</v>
      </c>
      <c r="M27" s="40"/>
    </row>
    <row r="28" spans="1:13">
      <c r="A28" s="1"/>
      <c r="B28" s="1"/>
      <c r="C28" s="2"/>
      <c r="D28" s="38"/>
      <c r="E28" s="38"/>
      <c r="F28" s="38"/>
      <c r="G28" s="38"/>
      <c r="H28" s="1"/>
      <c r="I28" s="1"/>
      <c r="J28" s="1"/>
      <c r="K28" s="1"/>
      <c r="L28" s="1"/>
      <c r="M28" s="1"/>
    </row>
    <row r="29" spans="1:13" ht="15.75" thickBot="1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75" thickBot="1">
      <c r="A30" s="1"/>
      <c r="B30" s="108" t="s">
        <v>181</v>
      </c>
      <c r="C30" s="109"/>
      <c r="D30" s="109"/>
      <c r="E30" s="109"/>
      <c r="F30" s="109"/>
      <c r="G30" s="109"/>
      <c r="H30" s="109"/>
      <c r="I30" s="109"/>
      <c r="J30" s="109"/>
      <c r="K30" s="110"/>
      <c r="L30" s="1"/>
      <c r="M30" s="1"/>
    </row>
    <row r="31" spans="1:13" ht="15.75">
      <c r="A31" s="1"/>
      <c r="B31" s="111"/>
      <c r="C31" s="112"/>
      <c r="D31" s="113"/>
      <c r="E31" s="114"/>
      <c r="F31" s="114"/>
      <c r="G31" s="114"/>
      <c r="H31" s="114"/>
      <c r="I31" s="60"/>
      <c r="J31" s="60"/>
      <c r="K31" s="61"/>
      <c r="L31" s="1"/>
      <c r="M31" s="1"/>
    </row>
    <row r="32" spans="1:13" ht="63.75">
      <c r="A32" s="115"/>
      <c r="B32" s="116"/>
      <c r="C32" s="117"/>
      <c r="D32" s="118" t="s">
        <v>31</v>
      </c>
      <c r="E32" s="119"/>
      <c r="F32" s="118" t="s">
        <v>32</v>
      </c>
      <c r="G32" s="119"/>
      <c r="H32" s="118" t="s">
        <v>33</v>
      </c>
      <c r="I32" s="120"/>
      <c r="J32" s="118" t="s">
        <v>182</v>
      </c>
      <c r="K32" s="121"/>
      <c r="L32" s="122"/>
      <c r="M32" s="115"/>
    </row>
    <row r="33" spans="1:13">
      <c r="A33" s="1"/>
      <c r="B33" s="123" t="s">
        <v>35</v>
      </c>
      <c r="C33" s="124"/>
      <c r="D33" s="125">
        <v>511650598.69999999</v>
      </c>
      <c r="E33" s="126"/>
      <c r="F33" s="125">
        <v>254709867.83000001</v>
      </c>
      <c r="G33" s="126"/>
      <c r="H33" s="125">
        <v>85236188.799999997</v>
      </c>
      <c r="I33" s="127"/>
      <c r="J33" s="125">
        <f>D33+F33-H33</f>
        <v>681124277.73000002</v>
      </c>
      <c r="K33" s="128"/>
      <c r="L33" s="1"/>
      <c r="M33" s="1"/>
    </row>
    <row r="34" spans="1:13" ht="15.75" thickBot="1">
      <c r="A34" s="1"/>
      <c r="B34" s="129" t="s">
        <v>36</v>
      </c>
      <c r="C34" s="130"/>
      <c r="D34" s="131"/>
      <c r="E34" s="132"/>
      <c r="F34" s="131"/>
      <c r="G34" s="132"/>
      <c r="H34" s="133"/>
      <c r="I34" s="134"/>
      <c r="J34" s="134"/>
      <c r="K34" s="135"/>
      <c r="L34" s="1"/>
      <c r="M34" s="1"/>
    </row>
    <row r="35" spans="1:13" ht="15.75" thickBot="1">
      <c r="A35" s="1"/>
      <c r="B35" s="35"/>
      <c r="C35" s="36"/>
      <c r="D35" s="28"/>
      <c r="E35" s="28"/>
      <c r="F35" s="28"/>
      <c r="G35" s="28"/>
      <c r="H35" s="11"/>
      <c r="I35" s="1"/>
      <c r="J35" s="1"/>
      <c r="K35" s="1"/>
      <c r="L35" s="1"/>
      <c r="M35" s="1"/>
    </row>
    <row r="36" spans="1:13" ht="15.75" thickBot="1">
      <c r="A36" s="1"/>
      <c r="B36" s="108" t="s">
        <v>183</v>
      </c>
      <c r="C36" s="109"/>
      <c r="D36" s="109"/>
      <c r="E36" s="109"/>
      <c r="F36" s="109"/>
      <c r="G36" s="109"/>
      <c r="H36" s="109"/>
      <c r="I36" s="109"/>
      <c r="J36" s="109"/>
      <c r="K36" s="110"/>
      <c r="L36" s="1"/>
      <c r="M36" s="1"/>
    </row>
    <row r="37" spans="1:13" ht="15.75">
      <c r="A37" s="1"/>
      <c r="B37" s="111"/>
      <c r="C37" s="112"/>
      <c r="D37" s="113"/>
      <c r="E37" s="114"/>
      <c r="F37" s="114"/>
      <c r="G37" s="114"/>
      <c r="H37" s="114"/>
      <c r="I37" s="60"/>
      <c r="J37" s="60"/>
      <c r="K37" s="61"/>
      <c r="L37" s="1"/>
      <c r="M37" s="1"/>
    </row>
    <row r="38" spans="1:13" ht="63.75">
      <c r="A38" s="115"/>
      <c r="B38" s="116"/>
      <c r="C38" s="117"/>
      <c r="D38" s="118" t="s">
        <v>31</v>
      </c>
      <c r="E38" s="119"/>
      <c r="F38" s="118" t="s">
        <v>32</v>
      </c>
      <c r="G38" s="119"/>
      <c r="H38" s="118" t="s">
        <v>33</v>
      </c>
      <c r="I38" s="120"/>
      <c r="J38" s="118" t="s">
        <v>184</v>
      </c>
      <c r="K38" s="121"/>
      <c r="L38" s="115"/>
      <c r="M38" s="115"/>
    </row>
    <row r="39" spans="1:13">
      <c r="A39" s="1"/>
      <c r="B39" s="123" t="s">
        <v>38</v>
      </c>
      <c r="C39" s="124"/>
      <c r="D39" s="125">
        <v>24964470.379999999</v>
      </c>
      <c r="E39" s="126"/>
      <c r="F39" s="125">
        <v>7156472.4299999997</v>
      </c>
      <c r="G39" s="126"/>
      <c r="H39" s="125">
        <v>0</v>
      </c>
      <c r="I39" s="127"/>
      <c r="J39" s="125">
        <f>D39+F39-H39</f>
        <v>32120942.809999999</v>
      </c>
      <c r="K39" s="128"/>
      <c r="L39" s="1"/>
      <c r="M39" s="1"/>
    </row>
    <row r="40" spans="1:13" ht="15.75" thickBot="1">
      <c r="A40" s="1"/>
      <c r="B40" s="129" t="s">
        <v>36</v>
      </c>
      <c r="C40" s="136"/>
      <c r="D40" s="134"/>
      <c r="E40" s="134"/>
      <c r="F40" s="134"/>
      <c r="G40" s="134"/>
      <c r="H40" s="134"/>
      <c r="I40" s="134"/>
      <c r="J40" s="134"/>
      <c r="K40" s="135"/>
      <c r="L40" s="1"/>
      <c r="M40" s="1"/>
    </row>
    <row r="41" spans="1:13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mergeCells count="17">
    <mergeCell ref="B27:D27"/>
    <mergeCell ref="B30:K30"/>
    <mergeCell ref="B33:C33"/>
    <mergeCell ref="B36:K36"/>
    <mergeCell ref="B39:C39"/>
    <mergeCell ref="B13:L13"/>
    <mergeCell ref="B14:C14"/>
    <mergeCell ref="E14:F14"/>
    <mergeCell ref="G14:H14"/>
    <mergeCell ref="I14:J14"/>
    <mergeCell ref="K14:L14"/>
    <mergeCell ref="B3:I3"/>
    <mergeCell ref="B5:C5"/>
    <mergeCell ref="D5:E5"/>
    <mergeCell ref="F5:G5"/>
    <mergeCell ref="H5:I5"/>
    <mergeCell ref="B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 2018</vt:lpstr>
      <vt:lpstr>2T 2018</vt:lpstr>
      <vt:lpstr>3T 2018</vt:lpstr>
      <vt:lpstr>4T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 (año 2018)</dc:title>
  <dc:creator>DGA</dc:creator>
  <cp:lastModifiedBy>Usuario</cp:lastModifiedBy>
  <cp:lastPrinted>2018-08-22T11:07:29Z</cp:lastPrinted>
  <dcterms:created xsi:type="dcterms:W3CDTF">2018-08-22T11:00:40Z</dcterms:created>
  <dcterms:modified xsi:type="dcterms:W3CDTF">2022-09-13T08:23:25Z</dcterms:modified>
</cp:coreProperties>
</file>