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7170" windowHeight="1170" activeTab="3"/>
  </bookViews>
  <sheets>
    <sheet name="1T 2022" sheetId="1" r:id="rId1"/>
    <sheet name="2T 2022" sheetId="2" r:id="rId2"/>
    <sheet name="3T 2022" sheetId="3" r:id="rId3"/>
    <sheet name="4T 2022" sheetId="4" r:id="rId4"/>
  </sheets>
  <calcPr calcId="124519"/>
</workbook>
</file>

<file path=xl/calcChain.xml><?xml version="1.0" encoding="utf-8"?>
<calcChain xmlns="http://schemas.openxmlformats.org/spreadsheetml/2006/main">
  <c r="Q33" i="4"/>
  <c r="P33"/>
  <c r="O33"/>
  <c r="L22"/>
  <c r="K22"/>
  <c r="J22"/>
  <c r="M21"/>
  <c r="M20"/>
  <c r="M19"/>
  <c r="M18"/>
  <c r="M17"/>
  <c r="M16"/>
  <c r="M22" s="1"/>
  <c r="Q33" i="3" l="1"/>
  <c r="P33"/>
  <c r="O33"/>
  <c r="L22"/>
  <c r="K22"/>
  <c r="J22"/>
  <c r="M21"/>
  <c r="M20"/>
  <c r="M19"/>
  <c r="M18"/>
  <c r="M17"/>
  <c r="M22" s="1"/>
  <c r="M16"/>
  <c r="E9"/>
  <c r="D9"/>
  <c r="F8"/>
  <c r="F7"/>
  <c r="F9" s="1"/>
  <c r="F6"/>
  <c r="Q31" i="2" l="1"/>
  <c r="P31"/>
  <c r="O31"/>
  <c r="L22"/>
  <c r="K22"/>
  <c r="J22"/>
  <c r="M21"/>
  <c r="M20"/>
  <c r="M19"/>
  <c r="M18"/>
  <c r="M17"/>
  <c r="M16"/>
  <c r="M22" s="1"/>
  <c r="E9"/>
  <c r="D9"/>
  <c r="F8"/>
  <c r="F7"/>
  <c r="F9" s="1"/>
  <c r="F6"/>
  <c r="L22" i="1" l="1"/>
  <c r="K22"/>
  <c r="J22"/>
  <c r="M21"/>
  <c r="M20"/>
  <c r="M19"/>
  <c r="M18"/>
  <c r="M17"/>
  <c r="M16"/>
  <c r="M22" l="1"/>
</calcChain>
</file>

<file path=xl/sharedStrings.xml><?xml version="1.0" encoding="utf-8"?>
<sst xmlns="http://schemas.openxmlformats.org/spreadsheetml/2006/main" count="244" uniqueCount="87">
  <si>
    <t>TOTAL</t>
  </si>
  <si>
    <t>ENTIDAD</t>
  </si>
  <si>
    <t>BANCO PROPIO</t>
  </si>
  <si>
    <t>VENCIMIENTO</t>
  </si>
  <si>
    <t xml:space="preserve">TOTAL PÓLIZAS </t>
  </si>
  <si>
    <t>CANCELADAS</t>
  </si>
  <si>
    <t>ABANCA</t>
  </si>
  <si>
    <t>IBERCAJA</t>
  </si>
  <si>
    <t>KUTXABANK</t>
  </si>
  <si>
    <t xml:space="preserve">BBVA     </t>
  </si>
  <si>
    <t>B0089</t>
  </si>
  <si>
    <t>B0090</t>
  </si>
  <si>
    <t>B0091</t>
  </si>
  <si>
    <t>B0092</t>
  </si>
  <si>
    <t>LIBERBANK</t>
  </si>
  <si>
    <t>B0093</t>
  </si>
  <si>
    <t>VALORES A COBRAR ADMINISTRACIÓN DE LA DGA</t>
  </si>
  <si>
    <t>COBROS (B)</t>
  </si>
  <si>
    <t>PAGOS (C )</t>
  </si>
  <si>
    <t>VALORES A COBRAR (D=A+B-C)</t>
  </si>
  <si>
    <t>VALORES A PAGAR ADMINISTRACIÓN DE LA DGA</t>
  </si>
  <si>
    <t>CAJA DE DEPOSITOS</t>
  </si>
  <si>
    <t>VALORES A PAGAR          (D=A-B+C)</t>
  </si>
  <si>
    <t xml:space="preserve"> ESTADO DE MOVIMIENTOS Y SITUACIÓN DE LAS CUENTAS DE TESORERÍA DE LA ADMINISTRACIÓN DE LA DGA A 31/03/2022 </t>
  </si>
  <si>
    <t xml:space="preserve"> BANCOS </t>
  </si>
  <si>
    <t xml:space="preserve"> CAJA </t>
  </si>
  <si>
    <t xml:space="preserve"> TOTAL </t>
  </si>
  <si>
    <t xml:space="preserve"> EXISTENCIAS  31/12/2021 </t>
  </si>
  <si>
    <t xml:space="preserve"> (A) </t>
  </si>
  <si>
    <t xml:space="preserve"> COBROS </t>
  </si>
  <si>
    <t xml:space="preserve"> (B) </t>
  </si>
  <si>
    <t xml:space="preserve"> PAGOS                                         </t>
  </si>
  <si>
    <t xml:space="preserve"> (C) </t>
  </si>
  <si>
    <t xml:space="preserve"> EXISTENCIAS  31/03/2022 </t>
  </si>
  <si>
    <t xml:space="preserve"> (D) </t>
  </si>
  <si>
    <t xml:space="preserve">  (D=A+B-C) </t>
  </si>
  <si>
    <t>CUENTAS DE CRÉDITO Y OTRAS OPERACIONES A CORTO PLAZO 1º TRIMESTRE 2022</t>
  </si>
  <si>
    <t>DISPUESTO A 31/03/2022</t>
  </si>
  <si>
    <t>DISPONIBLE A 31/03/2022</t>
  </si>
  <si>
    <r>
      <t xml:space="preserve">SANTANDER </t>
    </r>
    <r>
      <rPr>
        <b/>
        <sz val="8"/>
        <rFont val="Arial"/>
        <family val="2"/>
      </rPr>
      <t>crédito documentario</t>
    </r>
  </si>
  <si>
    <t>EXISTENCIAS 31/12/2021(A)</t>
  </si>
  <si>
    <t>EXISTENCIAS 31/03/2022 (D)</t>
  </si>
  <si>
    <r>
      <t>1º</t>
    </r>
    <r>
      <rPr>
        <b/>
        <vertAlign val="superscript"/>
        <sz val="12"/>
        <rFont val="Arial"/>
        <family val="2"/>
      </rPr>
      <t xml:space="preserve"> </t>
    </r>
    <r>
      <rPr>
        <b/>
        <sz val="12"/>
        <rFont val="Arial"/>
        <family val="2"/>
      </rPr>
      <t>TRIMESTRE 2022 (PROVISIONAL)</t>
    </r>
  </si>
  <si>
    <t>1º TRIMESTRE 2022 (PROVISIONAL)</t>
  </si>
  <si>
    <t xml:space="preserve"> ESTADO DE MOVIMIENTOS Y SITUACIÓN DE LAS CUENTAS DE TESORERÍA DE LA ADMINISTRACIÓN DE LA DGA A 30/06/2022 </t>
  </si>
  <si>
    <t xml:space="preserve"> EXISTENCIAS  30/06/2022 </t>
  </si>
  <si>
    <t>CUENTAS DE CRÉDITO Y OTRAS OPERACIONES A CORTO PLAZO 2º TRIMESTRE 2022</t>
  </si>
  <si>
    <t>DISPUESTO A 30/06/2022</t>
  </si>
  <si>
    <t>DISPONIBLE A 30/06/2022</t>
  </si>
  <si>
    <t>IMPOSICIONES PLAZO FIJO 2º TRIMESTRE 2022</t>
  </si>
  <si>
    <t>FECHA CONSTITUCIÓN</t>
  </si>
  <si>
    <t>FECHA VENCIMIENTO</t>
  </si>
  <si>
    <t>IMPORTE 30/06/2022</t>
  </si>
  <si>
    <t>CAJA RURAL DE TERUEL</t>
  </si>
  <si>
    <t>27/06/2022</t>
  </si>
  <si>
    <t>27/06/2023</t>
  </si>
  <si>
    <t>27/03/2023</t>
  </si>
  <si>
    <r>
      <t>2º</t>
    </r>
    <r>
      <rPr>
        <b/>
        <vertAlign val="superscript"/>
        <sz val="12"/>
        <rFont val="Arial"/>
        <family val="2"/>
      </rPr>
      <t xml:space="preserve"> </t>
    </r>
    <r>
      <rPr>
        <b/>
        <sz val="12"/>
        <rFont val="Arial"/>
        <family val="2"/>
      </rPr>
      <t>TRIMESTRE 2022 (PROVISIONAL)</t>
    </r>
  </si>
  <si>
    <t>EXISTENCIAS 30/06/2022 (D)</t>
  </si>
  <si>
    <t>2º TRIMESTRE 2022 (PROVISIONAL)</t>
  </si>
  <si>
    <t xml:space="preserve"> ESTADO DE MOVIMIENTOS Y SITUACIÓN DE LAS CUENTAS DE TESORERÍA DE LA ADMINISTRACIÓN DE LA DGA A 30/09/2022 </t>
  </si>
  <si>
    <t xml:space="preserve"> EXISTENCIAS  30/09/2022 </t>
  </si>
  <si>
    <r>
      <t>CUENTAS DE CRÉDITO Y OTRAS OPERACIONES A CORTO PLAZO 3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TRIMESTRE 2022</t>
    </r>
  </si>
  <si>
    <t>DISPUESTO A 30/09/2022</t>
  </si>
  <si>
    <t>DISPONIBLE A 30/09/2022</t>
  </si>
  <si>
    <t>SANTANDER crédito documentario</t>
  </si>
  <si>
    <r>
      <t>IMPOSICIONES PLAZO FIJO 3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TRIMESTRE 2022</t>
    </r>
  </si>
  <si>
    <t>IMPORTE 30/09/2022</t>
  </si>
  <si>
    <t>BANCO SANTANDER</t>
  </si>
  <si>
    <t>27/09/2022</t>
  </si>
  <si>
    <t>27/12/2022</t>
  </si>
  <si>
    <t>CAJA RURAL DE ARAGÓN</t>
  </si>
  <si>
    <t>29/09/2022</t>
  </si>
  <si>
    <t>29/09/2023</t>
  </si>
  <si>
    <r>
      <t>3</t>
    </r>
    <r>
      <rPr>
        <b/>
        <vertAlign val="superscript"/>
        <sz val="12"/>
        <rFont val="Arial"/>
        <family val="2"/>
      </rPr>
      <t xml:space="preserve">er </t>
    </r>
    <r>
      <rPr>
        <b/>
        <sz val="12"/>
        <rFont val="Arial"/>
        <family val="2"/>
      </rPr>
      <t>TRIMESTRE 2022 (PROVISIONAL)</t>
    </r>
  </si>
  <si>
    <t>EXISTENCIAS 30/09/2022 (D)</t>
  </si>
  <si>
    <r>
      <t>3</t>
    </r>
    <r>
      <rPr>
        <b/>
        <vertAlign val="superscript"/>
        <sz val="12"/>
        <rFont val="Arial"/>
        <family val="2"/>
      </rPr>
      <t>er</t>
    </r>
    <r>
      <rPr>
        <b/>
        <sz val="12"/>
        <rFont val="Arial"/>
        <family val="2"/>
      </rPr>
      <t xml:space="preserve"> TRIMESTRE 2022 (PROVISIONAL)</t>
    </r>
  </si>
  <si>
    <t xml:space="preserve"> ESTADO DE MOVIMIENTOS Y SITUACIÓN DE LAS CUENTAS DE TESORERÍA DE LA ADMINISTRACIÓN DE LA DGA A 31/12/2022 </t>
  </si>
  <si>
    <t xml:space="preserve"> EXISTENCIAS  31/12/2022 </t>
  </si>
  <si>
    <t>CUENTAS DE CRÉDITO Y OTRAS OPERACIONES A CORTO PLAZO 4º TRIMESTRE 2022</t>
  </si>
  <si>
    <t>DISPUESTO A 31/12/2022</t>
  </si>
  <si>
    <t>DISPONIBLE A 31/12/2022</t>
  </si>
  <si>
    <t>IMPOSICIONES PLAZO FIJO 4º TRIMESTRE 2022</t>
  </si>
  <si>
    <t>17/10/2022</t>
  </si>
  <si>
    <t>EXISTENCIAS 31/12/2022 (D)</t>
  </si>
  <si>
    <t>4º TRIMESTRE 2022 (PROVISIONAL)</t>
  </si>
  <si>
    <r>
      <t>4º</t>
    </r>
    <r>
      <rPr>
        <b/>
        <vertAlign val="superscript"/>
        <sz val="10"/>
        <rFont val="Arial"/>
        <family val="2"/>
      </rPr>
      <t xml:space="preserve"> </t>
    </r>
    <r>
      <rPr>
        <b/>
        <sz val="10"/>
        <rFont val="Arial"/>
        <family val="2"/>
      </rPr>
      <t>TRIMESTRE 2022 (PROVISIONAL)</t>
    </r>
  </si>
</sst>
</file>

<file path=xl/styles.xml><?xml version="1.0" encoding="utf-8"?>
<styleSheet xmlns="http://schemas.openxmlformats.org/spreadsheetml/2006/main">
  <numFmts count="4">
    <numFmt numFmtId="164" formatCode="_(* #,##0_);_(* \(#,##0\);_(* &quot;-&quot;_);_(@_)"/>
    <numFmt numFmtId="165" formatCode="_(&quot;€&quot;* #,##0.00_);_(&quot;€&quot;* \(#,##0.00\);_(&quot;€&quot;* &quot;-&quot;??_);_(@_)"/>
    <numFmt numFmtId="166" formatCode="#,##0.00_ ;\-#,##0.00\ "/>
    <numFmt numFmtId="167" formatCode="_-* #,##0.00\ _€_-;\-* #,##0.00\ _€_-;_-* &quot;-&quot;\ _€_-;_-@_-"/>
  </numFmts>
  <fonts count="2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indexed="8"/>
      <name val="Arial"/>
      <family val="2"/>
    </font>
    <font>
      <b/>
      <vertAlign val="superscript"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MS Sans Serif"/>
      <family val="2"/>
    </font>
    <font>
      <b/>
      <sz val="10"/>
      <color indexed="8"/>
      <name val="Arial"/>
      <family val="2"/>
    </font>
    <font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35">
    <xf numFmtId="0" fontId="0" fillId="0" borderId="0" xfId="0"/>
    <xf numFmtId="164" fontId="2" fillId="0" borderId="0" xfId="1" applyFont="1"/>
    <xf numFmtId="164" fontId="2" fillId="0" borderId="0" xfId="1" applyFont="1" applyAlignment="1">
      <alignment horizontal="right"/>
    </xf>
    <xf numFmtId="164" fontId="2" fillId="0" borderId="0" xfId="1" applyFont="1" applyFill="1" applyBorder="1"/>
    <xf numFmtId="164" fontId="3" fillId="0" borderId="1" xfId="1" applyFont="1" applyFill="1" applyBorder="1" applyAlignment="1">
      <alignment vertical="center"/>
    </xf>
    <xf numFmtId="164" fontId="3" fillId="0" borderId="1" xfId="1" applyFont="1" applyFill="1" applyBorder="1" applyAlignment="1">
      <alignment horizontal="center" vertical="center"/>
    </xf>
    <xf numFmtId="4" fontId="5" fillId="0" borderId="2" xfId="1" applyNumberFormat="1" applyFont="1" applyFill="1" applyBorder="1" applyAlignment="1">
      <alignment horizontal="right" vertical="center" wrapText="1"/>
    </xf>
    <xf numFmtId="4" fontId="2" fillId="0" borderId="2" xfId="1" applyNumberFormat="1" applyFont="1" applyFill="1" applyBorder="1" applyAlignment="1">
      <alignment horizontal="right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164" fontId="3" fillId="0" borderId="1" xfId="1" quotePrefix="1" applyFont="1" applyFill="1" applyBorder="1" applyAlignment="1">
      <alignment horizontal="left" vertical="center"/>
    </xf>
    <xf numFmtId="164" fontId="3" fillId="0" borderId="0" xfId="1" applyFont="1" applyFill="1" applyBorder="1" applyAlignment="1">
      <alignment horizontal="left"/>
    </xf>
    <xf numFmtId="164" fontId="3" fillId="0" borderId="0" xfId="1" applyFont="1" applyFill="1" applyBorder="1" applyAlignment="1">
      <alignment horizontal="right"/>
    </xf>
    <xf numFmtId="164" fontId="2" fillId="0" borderId="0" xfId="1" applyFont="1" applyFill="1" applyBorder="1" applyAlignment="1">
      <alignment horizontal="right"/>
    </xf>
    <xf numFmtId="164" fontId="3" fillId="0" borderId="0" xfId="1" applyFont="1" applyAlignment="1">
      <alignment horizontal="right"/>
    </xf>
    <xf numFmtId="4" fontId="2" fillId="0" borderId="0" xfId="1" applyNumberFormat="1" applyFont="1"/>
    <xf numFmtId="4" fontId="3" fillId="0" borderId="0" xfId="1" applyNumberFormat="1" applyFont="1"/>
    <xf numFmtId="4" fontId="2" fillId="0" borderId="0" xfId="0" applyNumberFormat="1" applyFont="1" applyFill="1" applyBorder="1" applyAlignment="1">
      <alignment horizontal="right" vertical="center" wrapText="1"/>
    </xf>
    <xf numFmtId="4" fontId="2" fillId="0" borderId="1" xfId="1" applyNumberFormat="1" applyFont="1" applyFill="1" applyBorder="1" applyAlignment="1">
      <alignment horizontal="right" vertical="center" wrapText="1"/>
    </xf>
    <xf numFmtId="4" fontId="5" fillId="0" borderId="1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49" fontId="2" fillId="0" borderId="0" xfId="0" applyNumberFormat="1" applyFont="1" applyFill="1"/>
    <xf numFmtId="0" fontId="3" fillId="0" borderId="0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164" fontId="3" fillId="0" borderId="0" xfId="1" applyFont="1" applyFill="1" applyBorder="1"/>
    <xf numFmtId="164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4" fontId="6" fillId="0" borderId="0" xfId="0" applyNumberFormat="1" applyFont="1"/>
    <xf numFmtId="166" fontId="2" fillId="0" borderId="0" xfId="1" applyNumberFormat="1" applyFont="1" applyFill="1" applyBorder="1"/>
    <xf numFmtId="164" fontId="3" fillId="0" borderId="0" xfId="1" applyFont="1"/>
    <xf numFmtId="4" fontId="2" fillId="0" borderId="0" xfId="1" applyNumberFormat="1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/>
    <xf numFmtId="165" fontId="8" fillId="0" borderId="0" xfId="2" applyFont="1" applyBorder="1" applyAlignment="1">
      <alignment horizontal="center"/>
    </xf>
    <xf numFmtId="165" fontId="8" fillId="0" borderId="0" xfId="2" applyFont="1" applyBorder="1"/>
    <xf numFmtId="0" fontId="9" fillId="0" borderId="0" xfId="0" applyFont="1"/>
    <xf numFmtId="0" fontId="7" fillId="0" borderId="0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7" fillId="0" borderId="1" xfId="0" applyFont="1" applyBorder="1" applyAlignment="1">
      <alignment wrapText="1"/>
    </xf>
    <xf numFmtId="4" fontId="8" fillId="0" borderId="1" xfId="1" applyNumberFormat="1" applyFont="1" applyBorder="1" applyAlignment="1">
      <alignment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right"/>
    </xf>
    <xf numFmtId="4" fontId="11" fillId="0" borderId="1" xfId="0" applyNumberFormat="1" applyFont="1" applyFill="1" applyBorder="1" applyAlignment="1">
      <alignment horizontal="right"/>
    </xf>
    <xf numFmtId="164" fontId="2" fillId="0" borderId="20" xfId="1" applyFont="1" applyFill="1" applyBorder="1" applyAlignment="1"/>
    <xf numFmtId="164" fontId="3" fillId="0" borderId="9" xfId="1" applyFont="1" applyFill="1" applyBorder="1" applyAlignment="1">
      <alignment horizontal="center" vertical="center"/>
    </xf>
    <xf numFmtId="164" fontId="3" fillId="0" borderId="7" xfId="1" applyFont="1" applyFill="1" applyBorder="1" applyAlignment="1">
      <alignment horizontal="center" vertical="center"/>
    </xf>
    <xf numFmtId="0" fontId="4" fillId="0" borderId="6" xfId="0" applyFont="1" applyBorder="1" applyAlignment="1"/>
    <xf numFmtId="14" fontId="2" fillId="0" borderId="9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right"/>
    </xf>
    <xf numFmtId="4" fontId="2" fillId="0" borderId="10" xfId="0" applyNumberFormat="1" applyFont="1" applyFill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2" fillId="0" borderId="11" xfId="0" applyNumberFormat="1" applyFont="1" applyFill="1" applyBorder="1" applyAlignment="1">
      <alignment horizontal="right"/>
    </xf>
    <xf numFmtId="4" fontId="13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4" fontId="13" fillId="0" borderId="2" xfId="0" applyNumberFormat="1" applyFont="1" applyFill="1" applyBorder="1" applyAlignment="1">
      <alignment horizontal="center" vertical="center"/>
    </xf>
    <xf numFmtId="4" fontId="13" fillId="0" borderId="8" xfId="0" applyNumberFormat="1" applyFont="1" applyFill="1" applyBorder="1" applyAlignment="1">
      <alignment horizontal="center" vertical="center"/>
    </xf>
    <xf numFmtId="4" fontId="13" fillId="0" borderId="9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" fillId="0" borderId="0" xfId="0" applyFont="1" applyFill="1" applyBorder="1" applyAlignment="1"/>
    <xf numFmtId="0" fontId="0" fillId="0" borderId="0" xfId="0" applyFill="1" applyAlignment="1"/>
    <xf numFmtId="165" fontId="3" fillId="2" borderId="3" xfId="2" applyFont="1" applyFill="1" applyBorder="1" applyAlignment="1">
      <alignment horizontal="center" vertical="center" wrapText="1"/>
    </xf>
    <xf numFmtId="165" fontId="3" fillId="2" borderId="4" xfId="2" applyFont="1" applyFill="1" applyBorder="1" applyAlignment="1">
      <alignment horizontal="center" vertical="center" wrapText="1"/>
    </xf>
    <xf numFmtId="165" fontId="3" fillId="2" borderId="5" xfId="2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right"/>
    </xf>
    <xf numFmtId="4" fontId="11" fillId="0" borderId="0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horizontal="right"/>
    </xf>
    <xf numFmtId="0" fontId="13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center"/>
    </xf>
    <xf numFmtId="14" fontId="16" fillId="0" borderId="9" xfId="0" applyNumberFormat="1" applyFont="1" applyFill="1" applyBorder="1" applyAlignment="1">
      <alignment horizontal="center"/>
    </xf>
    <xf numFmtId="4" fontId="16" fillId="0" borderId="2" xfId="0" applyNumberFormat="1" applyFont="1" applyFill="1" applyBorder="1" applyAlignment="1">
      <alignment horizontal="right"/>
    </xf>
    <xf numFmtId="4" fontId="16" fillId="0" borderId="10" xfId="0" applyNumberFormat="1" applyFont="1" applyFill="1" applyBorder="1" applyAlignment="1">
      <alignment horizontal="right"/>
    </xf>
    <xf numFmtId="4" fontId="17" fillId="0" borderId="1" xfId="0" applyNumberFormat="1" applyFont="1" applyFill="1" applyBorder="1" applyAlignment="1">
      <alignment horizontal="right"/>
    </xf>
    <xf numFmtId="4" fontId="16" fillId="0" borderId="11" xfId="0" applyNumberFormat="1" applyFont="1" applyFill="1" applyBorder="1" applyAlignment="1">
      <alignment horizontal="right"/>
    </xf>
    <xf numFmtId="0" fontId="13" fillId="0" borderId="2" xfId="0" applyFont="1" applyFill="1" applyBorder="1" applyAlignment="1">
      <alignment horizontal="left"/>
    </xf>
    <xf numFmtId="0" fontId="13" fillId="0" borderId="9" xfId="0" applyFont="1" applyFill="1" applyBorder="1" applyAlignment="1">
      <alignment horizontal="left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4" fontId="2" fillId="0" borderId="1" xfId="1" applyNumberFormat="1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18" fillId="0" borderId="6" xfId="0" applyFont="1" applyBorder="1" applyAlignment="1"/>
    <xf numFmtId="0" fontId="6" fillId="0" borderId="0" xfId="0" applyFont="1" applyFill="1" applyAlignment="1"/>
    <xf numFmtId="0" fontId="3" fillId="0" borderId="2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4" fontId="19" fillId="0" borderId="2" xfId="0" applyNumberFormat="1" applyFont="1" applyFill="1" applyBorder="1" applyAlignment="1">
      <alignment horizontal="right"/>
    </xf>
    <xf numFmtId="4" fontId="19" fillId="0" borderId="1" xfId="0" applyNumberFormat="1" applyFont="1" applyFill="1" applyBorder="1" applyAlignment="1">
      <alignment horizontal="right"/>
    </xf>
    <xf numFmtId="4" fontId="19" fillId="0" borderId="0" xfId="0" applyNumberFormat="1" applyFont="1" applyFill="1" applyBorder="1" applyAlignment="1">
      <alignment horizontal="right"/>
    </xf>
    <xf numFmtId="4" fontId="3" fillId="0" borderId="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2" fillId="0" borderId="0" xfId="0" applyFont="1" applyBorder="1"/>
    <xf numFmtId="165" fontId="2" fillId="0" borderId="0" xfId="2" applyFont="1" applyBorder="1" applyAlignment="1">
      <alignment horizontal="center"/>
    </xf>
    <xf numFmtId="165" fontId="2" fillId="0" borderId="0" xfId="2" applyFont="1" applyBorder="1"/>
    <xf numFmtId="0" fontId="20" fillId="0" borderId="0" xfId="0" applyFont="1"/>
    <xf numFmtId="0" fontId="20" fillId="0" borderId="0" xfId="0" applyFont="1" applyAlignment="1">
      <alignment horizont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45"/>
  <sheetViews>
    <sheetView showGridLines="0" workbookViewId="0">
      <selection activeCell="Q51" sqref="Q51"/>
    </sheetView>
  </sheetViews>
  <sheetFormatPr baseColWidth="10" defaultColWidth="6" defaultRowHeight="12.75"/>
  <cols>
    <col min="1" max="1" width="0.5703125" style="1" customWidth="1"/>
    <col min="2" max="2" width="26.42578125" style="1" customWidth="1"/>
    <col min="3" max="3" width="6" style="2" customWidth="1"/>
    <col min="4" max="6" width="18.5703125" style="1" customWidth="1"/>
    <col min="7" max="7" width="14.85546875" style="1" customWidth="1"/>
    <col min="8" max="8" width="14.28515625" style="1" customWidth="1"/>
    <col min="9" max="9" width="14.140625" style="1" customWidth="1"/>
    <col min="10" max="11" width="16" style="1" customWidth="1"/>
    <col min="12" max="12" width="14.7109375" style="1" customWidth="1"/>
    <col min="13" max="13" width="16" style="1" customWidth="1"/>
    <col min="14" max="14" width="11.42578125" style="1" customWidth="1"/>
    <col min="15" max="15" width="30.42578125" style="1" customWidth="1"/>
    <col min="16" max="19" width="22.85546875" style="1" customWidth="1"/>
    <col min="20" max="253" width="11.42578125" style="1" customWidth="1"/>
    <col min="254" max="254" width="0.5703125" style="1" customWidth="1"/>
    <col min="255" max="255" width="35.42578125" style="1" customWidth="1"/>
    <col min="256" max="16384" width="6" style="1"/>
  </cols>
  <sheetData>
    <row r="1" spans="2:13" ht="13.5" thickBot="1"/>
    <row r="2" spans="2:13" ht="36" customHeight="1" thickBot="1">
      <c r="B2" s="74" t="s">
        <v>23</v>
      </c>
      <c r="C2" s="75"/>
      <c r="D2" s="75"/>
      <c r="E2" s="75"/>
      <c r="F2" s="76"/>
      <c r="G2" s="3"/>
    </row>
    <row r="3" spans="2:13">
      <c r="G3" s="3"/>
    </row>
    <row r="4" spans="2:13">
      <c r="G4" s="3"/>
    </row>
    <row r="5" spans="2:13" ht="24.95" customHeight="1">
      <c r="B5" s="51"/>
      <c r="C5" s="54"/>
      <c r="D5" s="52" t="s">
        <v>24</v>
      </c>
      <c r="E5" s="5" t="s">
        <v>25</v>
      </c>
      <c r="F5" s="5" t="s">
        <v>26</v>
      </c>
      <c r="G5" s="3"/>
    </row>
    <row r="6" spans="2:13" ht="24.95" customHeight="1">
      <c r="B6" s="4" t="s">
        <v>27</v>
      </c>
      <c r="C6" s="53" t="s">
        <v>28</v>
      </c>
      <c r="D6" s="6">
        <v>804402905.94000006</v>
      </c>
      <c r="E6" s="7">
        <v>608.05999999999995</v>
      </c>
      <c r="F6" s="17">
        <v>804403514</v>
      </c>
      <c r="G6" s="3"/>
    </row>
    <row r="7" spans="2:13" ht="24.95" customHeight="1">
      <c r="B7" s="4" t="s">
        <v>29</v>
      </c>
      <c r="C7" s="5" t="s">
        <v>30</v>
      </c>
      <c r="D7" s="8">
        <v>4347760580.6999998</v>
      </c>
      <c r="E7" s="8">
        <v>3106866.75</v>
      </c>
      <c r="F7" s="17">
        <v>4350867447.4499998</v>
      </c>
      <c r="G7" s="3"/>
    </row>
    <row r="8" spans="2:13" ht="24.95" customHeight="1">
      <c r="B8" s="4" t="s">
        <v>31</v>
      </c>
      <c r="C8" s="5" t="s">
        <v>32</v>
      </c>
      <c r="D8" s="8">
        <v>4894643637.6499996</v>
      </c>
      <c r="E8" s="8">
        <v>3098189.6</v>
      </c>
      <c r="F8" s="17">
        <v>4897741827.25</v>
      </c>
      <c r="G8" s="3"/>
    </row>
    <row r="9" spans="2:13" ht="24.95" customHeight="1">
      <c r="B9" s="9" t="s">
        <v>33</v>
      </c>
      <c r="C9" s="5" t="s">
        <v>34</v>
      </c>
      <c r="D9" s="6">
        <v>257519848.99000001</v>
      </c>
      <c r="E9" s="6">
        <v>9285.2099999999991</v>
      </c>
      <c r="F9" s="18">
        <v>257529134.19999999</v>
      </c>
      <c r="G9" s="3"/>
    </row>
    <row r="10" spans="2:13" ht="24.95" customHeight="1">
      <c r="B10" s="10" t="s">
        <v>35</v>
      </c>
      <c r="C10" s="11"/>
      <c r="D10" s="12"/>
      <c r="E10" s="3"/>
      <c r="F10" s="3"/>
      <c r="G10" s="3"/>
    </row>
    <row r="11" spans="2:13" ht="13.5" thickBot="1">
      <c r="B11" s="28"/>
      <c r="C11" s="11"/>
      <c r="D11" s="3"/>
      <c r="E11" s="3"/>
      <c r="F11" s="16"/>
      <c r="G11" s="3"/>
    </row>
    <row r="12" spans="2:13" ht="24.95" customHeight="1" thickBot="1">
      <c r="B12" s="28"/>
      <c r="C12" s="11"/>
      <c r="D12" s="29"/>
      <c r="E12" s="30"/>
      <c r="F12" s="29"/>
      <c r="G12" s="68" t="s">
        <v>36</v>
      </c>
      <c r="H12" s="69"/>
      <c r="I12" s="70"/>
      <c r="J12" s="70"/>
      <c r="K12" s="70"/>
      <c r="L12" s="70"/>
      <c r="M12" s="71"/>
    </row>
    <row r="13" spans="2:13" ht="15">
      <c r="B13" s="28"/>
      <c r="C13" s="11"/>
      <c r="D13" s="30"/>
      <c r="E13" s="29"/>
      <c r="F13" s="29"/>
      <c r="G13" s="72"/>
      <c r="H13" s="72"/>
      <c r="I13" s="73"/>
      <c r="J13" s="73"/>
      <c r="K13" s="73"/>
      <c r="L13" s="73"/>
      <c r="M13" s="73"/>
    </row>
    <row r="14" spans="2:13" ht="25.5">
      <c r="B14" s="28"/>
      <c r="C14" s="11"/>
      <c r="D14" s="29"/>
      <c r="E14" s="29"/>
      <c r="F14" s="29"/>
      <c r="G14" s="19" t="s">
        <v>1</v>
      </c>
      <c r="H14" s="19" t="s">
        <v>2</v>
      </c>
      <c r="I14" s="19" t="s">
        <v>3</v>
      </c>
      <c r="J14" s="23" t="s">
        <v>4</v>
      </c>
      <c r="K14" s="23" t="s">
        <v>5</v>
      </c>
      <c r="L14" s="23" t="s">
        <v>37</v>
      </c>
      <c r="M14" s="19" t="s">
        <v>38</v>
      </c>
    </row>
    <row r="15" spans="2:13">
      <c r="B15" s="28"/>
      <c r="C15" s="11"/>
      <c r="D15" s="31"/>
      <c r="E15" s="31"/>
      <c r="F15" s="29"/>
      <c r="G15" s="20"/>
      <c r="H15" s="20"/>
      <c r="I15" s="20"/>
      <c r="J15" s="20"/>
      <c r="K15" s="20"/>
      <c r="L15" s="20"/>
      <c r="M15" s="24"/>
    </row>
    <row r="16" spans="2:13" ht="24.95" customHeight="1">
      <c r="B16" s="28"/>
      <c r="C16" s="11"/>
      <c r="D16" s="31"/>
      <c r="E16" s="29"/>
      <c r="F16" s="29"/>
      <c r="G16" s="21" t="s">
        <v>6</v>
      </c>
      <c r="H16" s="22" t="s">
        <v>10</v>
      </c>
      <c r="I16" s="55">
        <v>44631</v>
      </c>
      <c r="J16" s="56">
        <v>200000000</v>
      </c>
      <c r="K16" s="57">
        <v>200000000</v>
      </c>
      <c r="L16" s="58">
        <v>0</v>
      </c>
      <c r="M16" s="58">
        <f t="shared" ref="M16:M21" si="0">J16-K16-L16</f>
        <v>0</v>
      </c>
    </row>
    <row r="17" spans="2:19" ht="24.95" customHeight="1">
      <c r="B17" s="3"/>
      <c r="C17" s="12"/>
      <c r="D17" s="32"/>
      <c r="E17" s="32"/>
      <c r="F17" s="3"/>
      <c r="G17" s="21" t="s">
        <v>9</v>
      </c>
      <c r="H17" s="22" t="s">
        <v>11</v>
      </c>
      <c r="I17" s="55">
        <v>44631</v>
      </c>
      <c r="J17" s="56">
        <v>80000000</v>
      </c>
      <c r="K17" s="57">
        <v>80000000</v>
      </c>
      <c r="L17" s="59">
        <v>0</v>
      </c>
      <c r="M17" s="58">
        <f t="shared" si="0"/>
        <v>0</v>
      </c>
    </row>
    <row r="18" spans="2:19" ht="24.95" customHeight="1">
      <c r="D18" s="14"/>
      <c r="G18" s="21" t="s">
        <v>7</v>
      </c>
      <c r="H18" s="22" t="s">
        <v>12</v>
      </c>
      <c r="I18" s="55">
        <v>44631</v>
      </c>
      <c r="J18" s="56">
        <v>50000000</v>
      </c>
      <c r="K18" s="57">
        <v>50000000</v>
      </c>
      <c r="L18" s="59">
        <v>0</v>
      </c>
      <c r="M18" s="58">
        <f t="shared" si="0"/>
        <v>0</v>
      </c>
    </row>
    <row r="19" spans="2:19" ht="24.95" customHeight="1">
      <c r="D19" s="15"/>
      <c r="G19" s="21" t="s">
        <v>8</v>
      </c>
      <c r="H19" s="22" t="s">
        <v>13</v>
      </c>
      <c r="I19" s="55">
        <v>44631</v>
      </c>
      <c r="J19" s="56">
        <v>20000000</v>
      </c>
      <c r="K19" s="57">
        <v>20000000</v>
      </c>
      <c r="L19" s="59">
        <v>0</v>
      </c>
      <c r="M19" s="58">
        <f t="shared" si="0"/>
        <v>0</v>
      </c>
    </row>
    <row r="20" spans="2:19" ht="24.95" customHeight="1">
      <c r="D20" s="14"/>
      <c r="E20" s="14"/>
      <c r="F20" s="14"/>
      <c r="G20" s="21" t="s">
        <v>14</v>
      </c>
      <c r="H20" s="22" t="s">
        <v>15</v>
      </c>
      <c r="I20" s="55">
        <v>44631</v>
      </c>
      <c r="J20" s="56">
        <v>50000000</v>
      </c>
      <c r="K20" s="57">
        <v>50000000</v>
      </c>
      <c r="L20" s="59">
        <v>0</v>
      </c>
      <c r="M20" s="58">
        <f t="shared" si="0"/>
        <v>0</v>
      </c>
    </row>
    <row r="21" spans="2:19" ht="24.95" customHeight="1">
      <c r="B21" s="33"/>
      <c r="C21" s="13"/>
      <c r="D21" s="34"/>
      <c r="E21" s="14"/>
      <c r="F21" s="14"/>
      <c r="G21" s="21" t="s">
        <v>39</v>
      </c>
      <c r="H21" s="22"/>
      <c r="I21" s="55">
        <v>44654</v>
      </c>
      <c r="J21" s="56">
        <v>10000000</v>
      </c>
      <c r="K21" s="57"/>
      <c r="L21" s="59">
        <v>0</v>
      </c>
      <c r="M21" s="58">
        <f t="shared" si="0"/>
        <v>10000000</v>
      </c>
    </row>
    <row r="22" spans="2:19" ht="24.95" customHeight="1">
      <c r="B22" s="33"/>
      <c r="C22" s="13"/>
      <c r="D22" s="15"/>
      <c r="E22" s="15"/>
      <c r="F22" s="15"/>
      <c r="G22" s="62" t="s">
        <v>0</v>
      </c>
      <c r="H22" s="63"/>
      <c r="I22" s="64"/>
      <c r="J22" s="49">
        <f>SUM(J16:J21)</f>
        <v>410000000</v>
      </c>
      <c r="K22" s="49">
        <f>SUM(K16:K21)</f>
        <v>400000000</v>
      </c>
      <c r="L22" s="49">
        <f>SUM(L16:L21)</f>
        <v>0</v>
      </c>
      <c r="M22" s="50">
        <f>SUM(M16:M21)</f>
        <v>10000000</v>
      </c>
    </row>
    <row r="23" spans="2:19" ht="13.5" thickBot="1"/>
    <row r="24" spans="2:19" ht="20.100000000000001" customHeight="1">
      <c r="O24" s="77" t="s">
        <v>16</v>
      </c>
      <c r="P24" s="78"/>
      <c r="Q24" s="78"/>
      <c r="R24" s="78"/>
      <c r="S24" s="79"/>
    </row>
    <row r="25" spans="2:19" ht="20.100000000000001" customHeight="1">
      <c r="O25" s="80" t="s">
        <v>21</v>
      </c>
      <c r="P25" s="81"/>
      <c r="Q25" s="81"/>
      <c r="R25" s="81"/>
      <c r="S25" s="82"/>
    </row>
    <row r="26" spans="2:19" ht="20.100000000000001" customHeight="1" thickBot="1">
      <c r="O26" s="65" t="s">
        <v>42</v>
      </c>
      <c r="P26" s="66"/>
      <c r="Q26" s="66"/>
      <c r="R26" s="66"/>
      <c r="S26" s="67"/>
    </row>
    <row r="27" spans="2:19">
      <c r="O27" s="25"/>
      <c r="P27" s="25"/>
      <c r="Q27" s="25"/>
      <c r="R27" s="25"/>
      <c r="S27" s="25"/>
    </row>
    <row r="28" spans="2:19">
      <c r="O28" s="25"/>
      <c r="P28" s="25"/>
      <c r="Q28" s="25"/>
      <c r="R28" s="25"/>
      <c r="S28" s="25"/>
    </row>
    <row r="29" spans="2:19">
      <c r="O29" s="26"/>
      <c r="P29" s="27"/>
      <c r="Q29" s="26"/>
      <c r="R29" s="26"/>
      <c r="S29" s="26"/>
    </row>
    <row r="30" spans="2:19" ht="33" customHeight="1">
      <c r="O30" s="35"/>
      <c r="P30" s="48" t="s">
        <v>40</v>
      </c>
      <c r="Q30" s="48" t="s">
        <v>17</v>
      </c>
      <c r="R30" s="48" t="s">
        <v>18</v>
      </c>
      <c r="S30" s="48" t="s">
        <v>41</v>
      </c>
    </row>
    <row r="31" spans="2:19" ht="15">
      <c r="O31" s="35"/>
      <c r="P31" s="36"/>
      <c r="Q31" s="35"/>
      <c r="R31" s="35"/>
      <c r="S31" s="35"/>
    </row>
    <row r="32" spans="2:19" ht="33" customHeight="1">
      <c r="O32" s="44" t="s">
        <v>19</v>
      </c>
      <c r="P32" s="45">
        <v>1110718166.21</v>
      </c>
      <c r="Q32" s="45">
        <v>70560613.269999996</v>
      </c>
      <c r="R32" s="45">
        <v>103420634.02</v>
      </c>
      <c r="S32" s="45">
        <v>1077858145.46</v>
      </c>
    </row>
    <row r="33" spans="15:19" ht="15">
      <c r="O33" s="37"/>
      <c r="P33" s="38"/>
      <c r="Q33" s="39"/>
      <c r="R33" s="39"/>
      <c r="S33" s="39"/>
    </row>
    <row r="34" spans="15:19" ht="15">
      <c r="O34" s="37"/>
      <c r="P34" s="38"/>
      <c r="Q34" s="39"/>
      <c r="R34" s="39"/>
      <c r="S34" s="39"/>
    </row>
    <row r="35" spans="15:19" ht="15">
      <c r="O35" s="37"/>
      <c r="P35" s="38"/>
      <c r="Q35" s="39"/>
      <c r="R35" s="39"/>
      <c r="S35" s="39"/>
    </row>
    <row r="36" spans="15:19" ht="16.5" thickBot="1">
      <c r="O36" s="40"/>
      <c r="P36" s="40"/>
      <c r="Q36" s="40"/>
      <c r="R36" s="40"/>
      <c r="S36" s="40"/>
    </row>
    <row r="37" spans="15:19" ht="20.100000000000001" customHeight="1">
      <c r="O37" s="77" t="s">
        <v>20</v>
      </c>
      <c r="P37" s="78"/>
      <c r="Q37" s="78"/>
      <c r="R37" s="78"/>
      <c r="S37" s="79"/>
    </row>
    <row r="38" spans="15:19" ht="20.100000000000001" customHeight="1">
      <c r="O38" s="80" t="s">
        <v>21</v>
      </c>
      <c r="P38" s="81"/>
      <c r="Q38" s="81"/>
      <c r="R38" s="81"/>
      <c r="S38" s="82"/>
    </row>
    <row r="39" spans="15:19" ht="20.100000000000001" customHeight="1" thickBot="1">
      <c r="O39" s="65" t="s">
        <v>43</v>
      </c>
      <c r="P39" s="66"/>
      <c r="Q39" s="66"/>
      <c r="R39" s="66"/>
      <c r="S39" s="67"/>
    </row>
    <row r="40" spans="15:19" ht="15.75">
      <c r="O40" s="41"/>
      <c r="P40" s="41"/>
      <c r="Q40" s="41"/>
      <c r="R40" s="41"/>
      <c r="S40" s="41"/>
    </row>
    <row r="41" spans="15:19" ht="15.75">
      <c r="O41" s="41"/>
      <c r="P41" s="41"/>
      <c r="Q41" s="41"/>
      <c r="R41" s="41"/>
      <c r="S41" s="41"/>
    </row>
    <row r="42" spans="15:19" ht="15.75">
      <c r="O42" s="42"/>
      <c r="P42" s="43"/>
      <c r="Q42" s="42"/>
      <c r="R42" s="42"/>
      <c r="S42" s="42"/>
    </row>
    <row r="43" spans="15:19" ht="33" customHeight="1">
      <c r="O43" s="35"/>
      <c r="P43" s="48" t="s">
        <v>40</v>
      </c>
      <c r="Q43" s="48" t="s">
        <v>17</v>
      </c>
      <c r="R43" s="48" t="s">
        <v>18</v>
      </c>
      <c r="S43" s="48" t="s">
        <v>41</v>
      </c>
    </row>
    <row r="44" spans="15:19" ht="15">
      <c r="O44" s="35"/>
      <c r="P44" s="46"/>
      <c r="Q44" s="47"/>
      <c r="R44" s="47"/>
      <c r="S44" s="47"/>
    </row>
    <row r="45" spans="15:19" ht="33" customHeight="1">
      <c r="O45" s="44" t="s">
        <v>22</v>
      </c>
      <c r="P45" s="45">
        <v>26059931.859999999</v>
      </c>
      <c r="Q45" s="45"/>
      <c r="R45" s="45"/>
      <c r="S45" s="45">
        <v>26059931.859999999</v>
      </c>
    </row>
  </sheetData>
  <mergeCells count="10">
    <mergeCell ref="G22:I22"/>
    <mergeCell ref="O39:S39"/>
    <mergeCell ref="G12:M12"/>
    <mergeCell ref="G13:M13"/>
    <mergeCell ref="B2:F2"/>
    <mergeCell ref="O24:S24"/>
    <mergeCell ref="O25:S25"/>
    <mergeCell ref="O26:S26"/>
    <mergeCell ref="O37:S37"/>
    <mergeCell ref="O38:S38"/>
  </mergeCells>
  <phoneticPr fontId="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63"/>
  <sheetViews>
    <sheetView topLeftCell="A7" workbookViewId="0">
      <selection activeCell="L27" sqref="L27"/>
    </sheetView>
  </sheetViews>
  <sheetFormatPr baseColWidth="10" defaultRowHeight="15"/>
  <cols>
    <col min="3" max="3" width="5.7109375" bestFit="1" customWidth="1"/>
    <col min="4" max="4" width="16.42578125" bestFit="1" customWidth="1"/>
    <col min="6" max="6" width="16.42578125" bestFit="1" customWidth="1"/>
    <col min="10" max="11" width="15.28515625" bestFit="1" customWidth="1"/>
    <col min="12" max="12" width="10.28515625" bestFit="1" customWidth="1"/>
    <col min="13" max="13" width="11.140625" bestFit="1" customWidth="1"/>
    <col min="15" max="15" width="15" customWidth="1"/>
    <col min="16" max="16" width="14.7109375" customWidth="1"/>
    <col min="17" max="17" width="15.28515625" bestFit="1" customWidth="1"/>
    <col min="18" max="18" width="18.7109375" customWidth="1"/>
    <col min="19" max="19" width="19.140625" bestFit="1" customWidth="1"/>
    <col min="20" max="21" width="17.28515625" bestFit="1" customWidth="1"/>
    <col min="22" max="22" width="19.140625" bestFit="1" customWidth="1"/>
  </cols>
  <sheetData>
    <row r="1" spans="1:22" ht="15.75" thickBot="1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37.5" customHeight="1" thickBot="1">
      <c r="A2" s="1"/>
      <c r="B2" s="74" t="s">
        <v>44</v>
      </c>
      <c r="C2" s="75"/>
      <c r="D2" s="75"/>
      <c r="E2" s="75"/>
      <c r="F2" s="76"/>
      <c r="G2" s="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>
      <c r="A3" s="1"/>
      <c r="B3" s="1"/>
      <c r="C3" s="2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>
      <c r="A4" s="1"/>
      <c r="B4" s="1"/>
      <c r="C4" s="2"/>
      <c r="D4" s="1"/>
      <c r="E4" s="1"/>
      <c r="F4" s="1"/>
      <c r="G4" s="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>
      <c r="A5" s="1"/>
      <c r="B5" s="51"/>
      <c r="C5" s="54"/>
      <c r="D5" s="52" t="s">
        <v>24</v>
      </c>
      <c r="E5" s="5" t="s">
        <v>25</v>
      </c>
      <c r="F5" s="5" t="s">
        <v>26</v>
      </c>
      <c r="G5" s="3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>
      <c r="A6" s="1"/>
      <c r="B6" s="4" t="s">
        <v>27</v>
      </c>
      <c r="C6" s="53" t="s">
        <v>28</v>
      </c>
      <c r="D6" s="6">
        <v>804402905.94000006</v>
      </c>
      <c r="E6" s="7">
        <v>608.06000000005588</v>
      </c>
      <c r="F6" s="17">
        <f>+D6+E6</f>
        <v>804403514</v>
      </c>
      <c r="G6" s="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>
      <c r="A7" s="1"/>
      <c r="B7" s="4" t="s">
        <v>29</v>
      </c>
      <c r="C7" s="5" t="s">
        <v>30</v>
      </c>
      <c r="D7" s="8">
        <v>10584209421.52</v>
      </c>
      <c r="E7" s="8">
        <v>3480533.62</v>
      </c>
      <c r="F7" s="17">
        <f>+D7+E7</f>
        <v>10587689955.140001</v>
      </c>
      <c r="G7" s="3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>
      <c r="A8" s="1"/>
      <c r="B8" s="4" t="s">
        <v>31</v>
      </c>
      <c r="C8" s="5" t="s">
        <v>32</v>
      </c>
      <c r="D8" s="8">
        <v>10659085781.93</v>
      </c>
      <c r="E8" s="8">
        <v>3447524.28</v>
      </c>
      <c r="F8" s="17">
        <f>+D8+E8</f>
        <v>10662533306.210001</v>
      </c>
      <c r="G8" s="3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>
      <c r="A9" s="1"/>
      <c r="B9" s="9" t="s">
        <v>45</v>
      </c>
      <c r="C9" s="5" t="s">
        <v>34</v>
      </c>
      <c r="D9" s="6">
        <f>D6+D7-D8</f>
        <v>729526545.53000069</v>
      </c>
      <c r="E9" s="6">
        <f>E6+E7-E8</f>
        <v>33617.400000000373</v>
      </c>
      <c r="F9" s="18">
        <f>F6+F7-F8</f>
        <v>729560162.93000031</v>
      </c>
      <c r="G9" s="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>
      <c r="A10" s="1"/>
      <c r="B10" s="10" t="s">
        <v>35</v>
      </c>
      <c r="C10" s="11"/>
      <c r="D10" s="12"/>
      <c r="E10" s="3"/>
      <c r="F10" s="3"/>
      <c r="G10" s="3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1"/>
      <c r="B11" s="28"/>
      <c r="C11" s="11"/>
      <c r="D11" s="3"/>
      <c r="E11" s="3"/>
      <c r="F11" s="16"/>
      <c r="G11" s="3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>
      <c r="A12" s="1"/>
      <c r="B12" s="28"/>
      <c r="C12" s="11"/>
      <c r="D12" s="29"/>
      <c r="E12" s="30"/>
      <c r="F12" s="29"/>
      <c r="G12" s="83" t="s">
        <v>46</v>
      </c>
      <c r="H12" s="84"/>
      <c r="I12" s="84"/>
      <c r="J12" s="84"/>
      <c r="K12" s="84"/>
      <c r="L12" s="84"/>
      <c r="M12" s="85"/>
      <c r="N12" s="86"/>
      <c r="O12" s="86"/>
      <c r="P12" s="86"/>
      <c r="Q12" s="1"/>
      <c r="R12" s="1"/>
      <c r="S12" s="1"/>
      <c r="T12" s="1"/>
      <c r="U12" s="1"/>
      <c r="V12" s="1"/>
    </row>
    <row r="13" spans="1:22">
      <c r="A13" s="1"/>
      <c r="B13" s="28"/>
      <c r="C13" s="11"/>
      <c r="D13" s="30"/>
      <c r="E13" s="29"/>
      <c r="F13" s="29"/>
      <c r="G13" s="87"/>
      <c r="H13" s="87"/>
      <c r="I13" s="87"/>
      <c r="J13" s="87"/>
      <c r="K13" s="87"/>
      <c r="L13" s="87"/>
      <c r="M13" s="87"/>
      <c r="N13" s="61"/>
      <c r="O13" s="61"/>
      <c r="P13" s="61"/>
      <c r="Q13" s="1"/>
      <c r="R13" s="1"/>
      <c r="S13" s="1"/>
      <c r="T13" s="1"/>
      <c r="U13" s="1"/>
      <c r="V13" s="1"/>
    </row>
    <row r="14" spans="1:22" ht="38.25">
      <c r="A14" s="1"/>
      <c r="B14" s="28"/>
      <c r="C14" s="11"/>
      <c r="D14" s="29"/>
      <c r="E14" s="29"/>
      <c r="F14" s="29"/>
      <c r="G14" s="19" t="s">
        <v>1</v>
      </c>
      <c r="H14" s="19" t="s">
        <v>2</v>
      </c>
      <c r="I14" s="19" t="s">
        <v>3</v>
      </c>
      <c r="J14" s="23" t="s">
        <v>4</v>
      </c>
      <c r="K14" s="23" t="s">
        <v>5</v>
      </c>
      <c r="L14" s="23" t="s">
        <v>47</v>
      </c>
      <c r="M14" s="19" t="s">
        <v>48</v>
      </c>
      <c r="N14" s="88"/>
      <c r="O14" s="88"/>
      <c r="P14" s="88"/>
      <c r="Q14" s="1"/>
      <c r="R14" s="1"/>
      <c r="S14" s="1"/>
      <c r="T14" s="1"/>
      <c r="U14" s="1"/>
      <c r="V14" s="1"/>
    </row>
    <row r="15" spans="1:22">
      <c r="A15" s="1"/>
      <c r="B15" s="28"/>
      <c r="C15" s="11"/>
      <c r="D15" s="31"/>
      <c r="E15" s="31"/>
      <c r="F15" s="29"/>
      <c r="G15" s="20"/>
      <c r="H15" s="20"/>
      <c r="I15" s="20"/>
      <c r="J15" s="20"/>
      <c r="K15" s="20"/>
      <c r="L15" s="20"/>
      <c r="M15" s="24"/>
      <c r="N15" s="24"/>
      <c r="O15" s="24"/>
      <c r="P15" s="24"/>
      <c r="Q15" s="1"/>
      <c r="R15" s="1"/>
      <c r="S15" s="1"/>
      <c r="T15" s="1"/>
      <c r="U15" s="1"/>
      <c r="V15" s="1"/>
    </row>
    <row r="16" spans="1:22">
      <c r="A16" s="1"/>
      <c r="B16" s="28"/>
      <c r="C16" s="11"/>
      <c r="D16" s="31"/>
      <c r="E16" s="29"/>
      <c r="F16" s="29"/>
      <c r="G16" s="21" t="s">
        <v>6</v>
      </c>
      <c r="H16" s="22" t="s">
        <v>10</v>
      </c>
      <c r="I16" s="55">
        <v>44631</v>
      </c>
      <c r="J16" s="56">
        <v>200000000</v>
      </c>
      <c r="K16" s="57">
        <v>200000000</v>
      </c>
      <c r="L16" s="58">
        <v>0</v>
      </c>
      <c r="M16" s="58">
        <f t="shared" ref="M16:M21" si="0">J16-K16-L16</f>
        <v>0</v>
      </c>
      <c r="N16" s="89"/>
      <c r="O16" s="89"/>
      <c r="P16" s="89"/>
      <c r="Q16" s="1"/>
      <c r="R16" s="1"/>
      <c r="S16" s="1"/>
      <c r="T16" s="1"/>
      <c r="U16" s="1"/>
      <c r="V16" s="1"/>
    </row>
    <row r="17" spans="1:22">
      <c r="A17" s="1"/>
      <c r="B17" s="3"/>
      <c r="C17" s="12"/>
      <c r="D17" s="32"/>
      <c r="E17" s="32"/>
      <c r="F17" s="3"/>
      <c r="G17" s="21" t="s">
        <v>9</v>
      </c>
      <c r="H17" s="22" t="s">
        <v>11</v>
      </c>
      <c r="I17" s="55">
        <v>44631</v>
      </c>
      <c r="J17" s="56">
        <v>80000000</v>
      </c>
      <c r="K17" s="57">
        <v>80000000</v>
      </c>
      <c r="L17" s="59">
        <v>0</v>
      </c>
      <c r="M17" s="58">
        <f t="shared" si="0"/>
        <v>0</v>
      </c>
      <c r="N17" s="89"/>
      <c r="O17" s="89"/>
      <c r="P17" s="89"/>
      <c r="Q17" s="1"/>
      <c r="R17" s="1"/>
      <c r="S17" s="1"/>
      <c r="T17" s="1"/>
      <c r="U17" s="1"/>
      <c r="V17" s="1"/>
    </row>
    <row r="18" spans="1:22">
      <c r="A18" s="1"/>
      <c r="B18" s="1"/>
      <c r="C18" s="2"/>
      <c r="D18" s="14"/>
      <c r="E18" s="1"/>
      <c r="F18" s="1"/>
      <c r="G18" s="21" t="s">
        <v>7</v>
      </c>
      <c r="H18" s="22" t="s">
        <v>12</v>
      </c>
      <c r="I18" s="55">
        <v>44631</v>
      </c>
      <c r="J18" s="56">
        <v>50000000</v>
      </c>
      <c r="K18" s="57">
        <v>50000000</v>
      </c>
      <c r="L18" s="59">
        <v>0</v>
      </c>
      <c r="M18" s="58">
        <f t="shared" si="0"/>
        <v>0</v>
      </c>
      <c r="N18" s="89"/>
      <c r="O18" s="89"/>
      <c r="P18" s="89"/>
      <c r="Q18" s="1"/>
      <c r="R18" s="1"/>
      <c r="S18" s="1"/>
      <c r="T18" s="1"/>
      <c r="U18" s="1"/>
      <c r="V18" s="1"/>
    </row>
    <row r="19" spans="1:22">
      <c r="A19" s="1"/>
      <c r="B19" s="1"/>
      <c r="C19" s="2"/>
      <c r="D19" s="15"/>
      <c r="E19" s="1"/>
      <c r="F19" s="1"/>
      <c r="G19" s="21" t="s">
        <v>8</v>
      </c>
      <c r="H19" s="22" t="s">
        <v>13</v>
      </c>
      <c r="I19" s="55">
        <v>44631</v>
      </c>
      <c r="J19" s="56">
        <v>20000000</v>
      </c>
      <c r="K19" s="57">
        <v>20000000</v>
      </c>
      <c r="L19" s="59">
        <v>0</v>
      </c>
      <c r="M19" s="58">
        <f t="shared" si="0"/>
        <v>0</v>
      </c>
      <c r="N19" s="89"/>
      <c r="O19" s="89"/>
      <c r="P19" s="89"/>
      <c r="Q19" s="1"/>
      <c r="R19" s="1"/>
      <c r="S19" s="1"/>
      <c r="T19" s="1"/>
      <c r="U19" s="1"/>
      <c r="V19" s="1"/>
    </row>
    <row r="20" spans="1:22">
      <c r="A20" s="1"/>
      <c r="B20" s="1"/>
      <c r="C20" s="2"/>
      <c r="D20" s="14"/>
      <c r="E20" s="14"/>
      <c r="F20" s="14"/>
      <c r="G20" s="21" t="s">
        <v>14</v>
      </c>
      <c r="H20" s="22" t="s">
        <v>15</v>
      </c>
      <c r="I20" s="55">
        <v>44631</v>
      </c>
      <c r="J20" s="56">
        <v>50000000</v>
      </c>
      <c r="K20" s="57">
        <v>50000000</v>
      </c>
      <c r="L20" s="59">
        <v>0</v>
      </c>
      <c r="M20" s="58">
        <f t="shared" si="0"/>
        <v>0</v>
      </c>
      <c r="N20" s="89"/>
      <c r="O20" s="89"/>
      <c r="P20" s="89"/>
      <c r="Q20" s="1"/>
      <c r="R20" s="1"/>
      <c r="S20" s="1"/>
      <c r="T20" s="1"/>
      <c r="U20" s="1"/>
      <c r="V20" s="1"/>
    </row>
    <row r="21" spans="1:22">
      <c r="A21" s="1"/>
      <c r="B21" s="33"/>
      <c r="C21" s="13"/>
      <c r="D21" s="34"/>
      <c r="E21" s="14"/>
      <c r="F21" s="14"/>
      <c r="G21" s="21" t="s">
        <v>39</v>
      </c>
      <c r="H21" s="22"/>
      <c r="I21" s="55">
        <v>44654</v>
      </c>
      <c r="J21" s="56">
        <v>10000000</v>
      </c>
      <c r="K21" s="57">
        <v>10000000</v>
      </c>
      <c r="L21" s="59">
        <v>0</v>
      </c>
      <c r="M21" s="58">
        <f t="shared" si="0"/>
        <v>0</v>
      </c>
      <c r="N21" s="89"/>
      <c r="O21" s="89"/>
      <c r="P21" s="89"/>
      <c r="Q21" s="1"/>
      <c r="R21" s="1"/>
      <c r="S21" s="1"/>
      <c r="T21" s="1"/>
      <c r="U21" s="1"/>
      <c r="V21" s="1"/>
    </row>
    <row r="22" spans="1:22">
      <c r="A22" s="1"/>
      <c r="B22" s="33"/>
      <c r="C22" s="13"/>
      <c r="D22" s="15"/>
      <c r="E22" s="15"/>
      <c r="F22" s="15"/>
      <c r="G22" s="62" t="s">
        <v>0</v>
      </c>
      <c r="H22" s="63"/>
      <c r="I22" s="64"/>
      <c r="J22" s="49">
        <f>SUM(J16:J21)</f>
        <v>410000000</v>
      </c>
      <c r="K22" s="49">
        <f>SUM(K16:K21)</f>
        <v>410000000</v>
      </c>
      <c r="L22" s="49">
        <f>SUM(L16:L21)</f>
        <v>0</v>
      </c>
      <c r="M22" s="50">
        <f>SUM(M16:M21)</f>
        <v>0</v>
      </c>
      <c r="N22" s="90"/>
      <c r="O22" s="90"/>
      <c r="P22" s="90"/>
      <c r="Q22" s="1"/>
      <c r="R22" s="1"/>
      <c r="S22" s="1"/>
      <c r="T22" s="1"/>
      <c r="U22" s="1"/>
      <c r="V22" s="1"/>
    </row>
    <row r="23" spans="1:22">
      <c r="A23" s="1"/>
      <c r="B23" s="1"/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>
      <c r="A24" s="1"/>
      <c r="B24" s="1"/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>
      <c r="A25" s="1"/>
      <c r="B25" s="1"/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83" t="s">
        <v>49</v>
      </c>
      <c r="O25" s="84"/>
      <c r="P25" s="84"/>
      <c r="Q25" s="85"/>
      <c r="R25" s="1"/>
      <c r="S25" s="1"/>
      <c r="T25" s="1"/>
      <c r="U25" s="1"/>
      <c r="V25" s="1"/>
    </row>
    <row r="26" spans="1:22">
      <c r="A26" s="1"/>
      <c r="B26" s="1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61"/>
      <c r="O26" s="20"/>
      <c r="P26" s="20"/>
      <c r="Q26" s="20"/>
      <c r="R26" s="1"/>
      <c r="S26" s="1"/>
      <c r="T26" s="1"/>
      <c r="U26" s="1"/>
      <c r="V26" s="1"/>
    </row>
    <row r="27" spans="1:22" ht="38.25">
      <c r="A27" s="1"/>
      <c r="B27" s="1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9" t="s">
        <v>1</v>
      </c>
      <c r="O27" s="19" t="s">
        <v>50</v>
      </c>
      <c r="P27" s="19" t="s">
        <v>51</v>
      </c>
      <c r="Q27" s="19" t="s">
        <v>52</v>
      </c>
      <c r="R27" s="1"/>
      <c r="S27" s="1"/>
      <c r="T27" s="1"/>
      <c r="U27" s="1"/>
      <c r="V27" s="1"/>
    </row>
    <row r="28" spans="1:22">
      <c r="A28" s="1"/>
      <c r="B28" s="1"/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20"/>
      <c r="O28" s="20"/>
      <c r="P28" s="20"/>
      <c r="Q28" s="20"/>
      <c r="R28" s="1"/>
      <c r="S28" s="1"/>
      <c r="T28" s="1"/>
      <c r="U28" s="1"/>
      <c r="V28" s="1"/>
    </row>
    <row r="29" spans="1:22">
      <c r="A29" s="1"/>
      <c r="B29" s="1"/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91" t="s">
        <v>53</v>
      </c>
      <c r="O29" s="92" t="s">
        <v>54</v>
      </c>
      <c r="P29" s="92" t="s">
        <v>55</v>
      </c>
      <c r="Q29" s="93">
        <v>50000000</v>
      </c>
      <c r="R29" s="1"/>
      <c r="S29" s="1"/>
      <c r="T29" s="1"/>
      <c r="U29" s="1"/>
      <c r="V29" s="1"/>
    </row>
    <row r="30" spans="1:22">
      <c r="A30" s="1"/>
      <c r="B30" s="1"/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91" t="s">
        <v>8</v>
      </c>
      <c r="O30" s="92" t="s">
        <v>54</v>
      </c>
      <c r="P30" s="92" t="s">
        <v>56</v>
      </c>
      <c r="Q30" s="93">
        <v>50000000</v>
      </c>
      <c r="R30" s="1"/>
      <c r="S30" s="1"/>
      <c r="T30" s="1"/>
      <c r="U30" s="1"/>
      <c r="V30" s="1"/>
    </row>
    <row r="31" spans="1:22">
      <c r="A31" s="1"/>
      <c r="B31" s="1"/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60" t="s">
        <v>0</v>
      </c>
      <c r="O31" s="50">
        <f>SUM(O29:O30)</f>
        <v>0</v>
      </c>
      <c r="P31" s="50">
        <f>SUM(P29:P30)</f>
        <v>0</v>
      </c>
      <c r="Q31" s="50">
        <f>SUM(Q29:Q30)</f>
        <v>100000000</v>
      </c>
      <c r="R31" s="1"/>
      <c r="S31" s="1"/>
      <c r="T31" s="1"/>
      <c r="U31" s="1"/>
      <c r="V31" s="1"/>
    </row>
    <row r="32" spans="1:22">
      <c r="A32" s="1"/>
      <c r="B32" s="1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>
      <c r="A33" s="1"/>
      <c r="B33" s="1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>
      <c r="A34" s="1"/>
      <c r="B34" s="1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>
      <c r="A35" s="1"/>
      <c r="B35" s="1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>
      <c r="A36" s="1"/>
      <c r="B36" s="1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thickBot="1">
      <c r="A37" s="1"/>
      <c r="B37" s="1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>
      <c r="A38" s="1"/>
      <c r="B38" s="1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77" t="s">
        <v>16</v>
      </c>
      <c r="S38" s="78"/>
      <c r="T38" s="78"/>
      <c r="U38" s="78"/>
      <c r="V38" s="79"/>
    </row>
    <row r="39" spans="1:22" ht="15.75">
      <c r="A39" s="1"/>
      <c r="B39" s="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80" t="s">
        <v>21</v>
      </c>
      <c r="S39" s="81"/>
      <c r="T39" s="81"/>
      <c r="U39" s="81"/>
      <c r="V39" s="82"/>
    </row>
    <row r="40" spans="1:22" ht="19.5" thickBot="1">
      <c r="A40" s="1"/>
      <c r="B40" s="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65" t="s">
        <v>57</v>
      </c>
      <c r="S40" s="66"/>
      <c r="T40" s="66"/>
      <c r="U40" s="66"/>
      <c r="V40" s="67"/>
    </row>
    <row r="41" spans="1:22">
      <c r="A41" s="1"/>
      <c r="B41" s="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25"/>
      <c r="S41" s="25"/>
      <c r="T41" s="25"/>
      <c r="U41" s="25"/>
      <c r="V41" s="25"/>
    </row>
    <row r="42" spans="1:22">
      <c r="A42" s="1"/>
      <c r="B42" s="1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5"/>
      <c r="S42" s="25"/>
      <c r="T42" s="25"/>
      <c r="U42" s="25"/>
      <c r="V42" s="25"/>
    </row>
    <row r="43" spans="1:22">
      <c r="A43" s="1"/>
      <c r="B43" s="1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26"/>
      <c r="S43" s="27"/>
      <c r="T43" s="26"/>
      <c r="U43" s="26"/>
      <c r="V43" s="26"/>
    </row>
    <row r="44" spans="1:22" ht="63">
      <c r="A44" s="1"/>
      <c r="B44" s="1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35"/>
      <c r="S44" s="48" t="s">
        <v>40</v>
      </c>
      <c r="T44" s="48" t="s">
        <v>17</v>
      </c>
      <c r="U44" s="48" t="s">
        <v>18</v>
      </c>
      <c r="V44" s="48" t="s">
        <v>58</v>
      </c>
    </row>
    <row r="45" spans="1:22" ht="15.75">
      <c r="A45" s="1"/>
      <c r="B45" s="1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35"/>
      <c r="S45" s="36"/>
      <c r="T45" s="35"/>
      <c r="U45" s="35"/>
      <c r="V45" s="35"/>
    </row>
    <row r="46" spans="1:22" ht="78.75">
      <c r="A46" s="1"/>
      <c r="B46" s="1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44" t="s">
        <v>19</v>
      </c>
      <c r="S46" s="45">
        <v>1511896529.1099999</v>
      </c>
      <c r="T46" s="45">
        <v>420934711.22000003</v>
      </c>
      <c r="U46" s="45">
        <v>437748437.48000002</v>
      </c>
      <c r="V46" s="45">
        <v>1495082802.8499999</v>
      </c>
    </row>
    <row r="47" spans="1:22" ht="15.75">
      <c r="A47" s="1"/>
      <c r="B47" s="1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37"/>
      <c r="S47" s="38"/>
      <c r="T47" s="39"/>
      <c r="U47" s="39"/>
      <c r="V47" s="39"/>
    </row>
    <row r="48" spans="1:22" ht="15.75">
      <c r="A48" s="1"/>
      <c r="B48" s="1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37"/>
      <c r="S48" s="38"/>
      <c r="T48" s="39"/>
      <c r="U48" s="39"/>
      <c r="V48" s="39"/>
    </row>
    <row r="49" spans="1:22" ht="15.75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37"/>
      <c r="S49" s="38"/>
      <c r="T49" s="39"/>
      <c r="U49" s="39"/>
      <c r="V49" s="39"/>
    </row>
    <row r="50" spans="1:22" ht="16.5" thickBot="1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40"/>
      <c r="S50" s="40"/>
      <c r="T50" s="40"/>
      <c r="U50" s="40"/>
      <c r="V50" s="40"/>
    </row>
    <row r="51" spans="1:22" ht="15.75">
      <c r="A51" s="1"/>
      <c r="B51" s="1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77" t="s">
        <v>20</v>
      </c>
      <c r="S51" s="78"/>
      <c r="T51" s="78"/>
      <c r="U51" s="78"/>
      <c r="V51" s="79"/>
    </row>
    <row r="52" spans="1:22" ht="15.75">
      <c r="A52" s="1"/>
      <c r="B52" s="1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80" t="s">
        <v>21</v>
      </c>
      <c r="S52" s="81"/>
      <c r="T52" s="81"/>
      <c r="U52" s="81"/>
      <c r="V52" s="82"/>
    </row>
    <row r="53" spans="1:22" ht="16.5" thickBot="1">
      <c r="A53" s="1"/>
      <c r="B53" s="1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65" t="s">
        <v>59</v>
      </c>
      <c r="S53" s="66"/>
      <c r="T53" s="66"/>
      <c r="U53" s="66"/>
      <c r="V53" s="67"/>
    </row>
    <row r="54" spans="1:22" ht="15.75">
      <c r="A54" s="1"/>
      <c r="B54" s="1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41"/>
      <c r="S54" s="41"/>
      <c r="T54" s="41"/>
      <c r="U54" s="41"/>
      <c r="V54" s="41"/>
    </row>
    <row r="55" spans="1:22" ht="15.75">
      <c r="A55" s="1"/>
      <c r="B55" s="1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41"/>
      <c r="S55" s="41"/>
      <c r="T55" s="41"/>
      <c r="U55" s="41"/>
      <c r="V55" s="41"/>
    </row>
    <row r="56" spans="1:22" ht="15.75">
      <c r="A56" s="1"/>
      <c r="B56" s="1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42"/>
      <c r="S56" s="43"/>
      <c r="T56" s="42"/>
      <c r="U56" s="42"/>
      <c r="V56" s="42"/>
    </row>
    <row r="57" spans="1:22" ht="63">
      <c r="A57" s="1"/>
      <c r="B57" s="1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35"/>
      <c r="S57" s="48" t="s">
        <v>40</v>
      </c>
      <c r="T57" s="48" t="s">
        <v>17</v>
      </c>
      <c r="U57" s="48" t="s">
        <v>18</v>
      </c>
      <c r="V57" s="48" t="s">
        <v>58</v>
      </c>
    </row>
    <row r="58" spans="1:22" ht="15.75">
      <c r="A58" s="1"/>
      <c r="B58" s="1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35"/>
      <c r="S58" s="46"/>
      <c r="T58" s="47"/>
      <c r="U58" s="47"/>
      <c r="V58" s="47"/>
    </row>
    <row r="59" spans="1:22" ht="78.75">
      <c r="A59" s="1"/>
      <c r="B59" s="1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44" t="s">
        <v>22</v>
      </c>
      <c r="S59" s="45">
        <v>26059931.859999999</v>
      </c>
      <c r="T59" s="45"/>
      <c r="U59" s="45"/>
      <c r="V59" s="45">
        <v>26059931.859999999</v>
      </c>
    </row>
    <row r="60" spans="1:22">
      <c r="A60" s="1"/>
      <c r="B60" s="1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>
      <c r="A61" s="1"/>
      <c r="B61" s="1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>
      <c r="A62" s="1"/>
      <c r="B62" s="1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>
      <c r="A63" s="1"/>
      <c r="B63" s="1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</sheetData>
  <mergeCells count="11">
    <mergeCell ref="R39:V39"/>
    <mergeCell ref="R40:V40"/>
    <mergeCell ref="R51:V51"/>
    <mergeCell ref="R52:V52"/>
    <mergeCell ref="R53:V53"/>
    <mergeCell ref="B2:F2"/>
    <mergeCell ref="G12:M12"/>
    <mergeCell ref="G13:M13"/>
    <mergeCell ref="G22:I22"/>
    <mergeCell ref="N25:Q25"/>
    <mergeCell ref="R38:V3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V64"/>
  <sheetViews>
    <sheetView workbookViewId="0">
      <selection activeCell="Q66" sqref="Q66"/>
    </sheetView>
  </sheetViews>
  <sheetFormatPr baseColWidth="10" defaultRowHeight="15"/>
  <cols>
    <col min="4" max="4" width="16.42578125" bestFit="1" customWidth="1"/>
    <col min="5" max="5" width="11.7109375" bestFit="1" customWidth="1"/>
    <col min="6" max="6" width="16.42578125" bestFit="1" customWidth="1"/>
    <col min="9" max="9" width="13.7109375" customWidth="1"/>
    <col min="10" max="11" width="15.28515625" bestFit="1" customWidth="1"/>
    <col min="15" max="15" width="16.140625" customWidth="1"/>
    <col min="16" max="16" width="14.42578125" customWidth="1"/>
    <col min="17" max="17" width="15.28515625" bestFit="1" customWidth="1"/>
    <col min="19" max="19" width="17" customWidth="1"/>
    <col min="20" max="20" width="15.85546875" bestFit="1" customWidth="1"/>
    <col min="21" max="21" width="13.7109375" bestFit="1" customWidth="1"/>
    <col min="22" max="22" width="15.28515625" bestFit="1" customWidth="1"/>
  </cols>
  <sheetData>
    <row r="1" spans="1:22" ht="15.75" thickBot="1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30.75" customHeight="1" thickBot="1">
      <c r="A2" s="1"/>
      <c r="B2" s="74" t="s">
        <v>60</v>
      </c>
      <c r="C2" s="75"/>
      <c r="D2" s="75"/>
      <c r="E2" s="75"/>
      <c r="F2" s="76"/>
      <c r="G2" s="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>
      <c r="A3" s="1"/>
      <c r="B3" s="1"/>
      <c r="C3" s="2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>
      <c r="A4" s="1"/>
      <c r="B4" s="1"/>
      <c r="C4" s="2"/>
      <c r="D4" s="1"/>
      <c r="E4" s="1"/>
      <c r="F4" s="1"/>
      <c r="G4" s="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>
      <c r="A5" s="1"/>
      <c r="B5" s="51"/>
      <c r="C5" s="54"/>
      <c r="D5" s="52" t="s">
        <v>24</v>
      </c>
      <c r="E5" s="5" t="s">
        <v>25</v>
      </c>
      <c r="F5" s="5" t="s">
        <v>26</v>
      </c>
      <c r="G5" s="3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>
      <c r="A6" s="1"/>
      <c r="B6" s="4" t="s">
        <v>27</v>
      </c>
      <c r="C6" s="53" t="s">
        <v>28</v>
      </c>
      <c r="D6" s="6">
        <v>804402905.94000006</v>
      </c>
      <c r="E6" s="7">
        <v>608.06000000005588</v>
      </c>
      <c r="F6" s="17">
        <f>+D6+E6</f>
        <v>804403514</v>
      </c>
      <c r="G6" s="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>
      <c r="A7" s="1"/>
      <c r="B7" s="4" t="s">
        <v>29</v>
      </c>
      <c r="C7" s="5" t="s">
        <v>30</v>
      </c>
      <c r="D7" s="8">
        <v>15654108996.18</v>
      </c>
      <c r="E7" s="8">
        <v>3905431.29</v>
      </c>
      <c r="F7" s="17">
        <f>+D7+E7</f>
        <v>15658014427.470001</v>
      </c>
      <c r="G7" s="3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>
      <c r="A8" s="1"/>
      <c r="B8" s="4" t="s">
        <v>31</v>
      </c>
      <c r="C8" s="5" t="s">
        <v>32</v>
      </c>
      <c r="D8" s="8">
        <v>16033128070.620001</v>
      </c>
      <c r="E8" s="8">
        <v>3897747.99</v>
      </c>
      <c r="F8" s="17">
        <f>+D8+E8</f>
        <v>16037025818.610001</v>
      </c>
      <c r="G8" s="3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>
      <c r="A9" s="1"/>
      <c r="B9" s="9" t="s">
        <v>61</v>
      </c>
      <c r="C9" s="5" t="s">
        <v>34</v>
      </c>
      <c r="D9" s="6">
        <f>D6+D7-D8</f>
        <v>425383831.5</v>
      </c>
      <c r="E9" s="6">
        <f>E6+E7-E8</f>
        <v>8291.3599999998696</v>
      </c>
      <c r="F9" s="18">
        <f>F6+F7-F8</f>
        <v>425392122.86000061</v>
      </c>
      <c r="G9" s="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>
      <c r="A10" s="1"/>
      <c r="B10" s="10" t="s">
        <v>35</v>
      </c>
      <c r="C10" s="11"/>
      <c r="D10" s="12"/>
      <c r="E10" s="3"/>
      <c r="F10" s="3"/>
      <c r="G10" s="3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1"/>
      <c r="B11" s="28"/>
      <c r="C11" s="11"/>
      <c r="D11" s="3"/>
      <c r="E11" s="3"/>
      <c r="F11" s="16"/>
      <c r="G11" s="3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>
      <c r="A12" s="1"/>
      <c r="B12" s="28"/>
      <c r="C12" s="11"/>
      <c r="D12" s="29"/>
      <c r="E12" s="30"/>
      <c r="F12" s="29"/>
      <c r="G12" s="83" t="s">
        <v>62</v>
      </c>
      <c r="H12" s="84"/>
      <c r="I12" s="84"/>
      <c r="J12" s="84"/>
      <c r="K12" s="84"/>
      <c r="L12" s="84"/>
      <c r="M12" s="85"/>
      <c r="N12" s="86"/>
      <c r="O12" s="86"/>
      <c r="P12" s="86"/>
      <c r="Q12" s="1"/>
      <c r="R12" s="1"/>
      <c r="S12" s="1"/>
      <c r="T12" s="1"/>
      <c r="U12" s="1"/>
      <c r="V12" s="1"/>
    </row>
    <row r="13" spans="1:22">
      <c r="A13" s="1"/>
      <c r="B13" s="28"/>
      <c r="C13" s="11"/>
      <c r="D13" s="30"/>
      <c r="E13" s="29"/>
      <c r="F13" s="29"/>
      <c r="G13" s="72"/>
      <c r="H13" s="72"/>
      <c r="I13" s="73"/>
      <c r="J13" s="73"/>
      <c r="K13" s="73"/>
      <c r="L13" s="73"/>
      <c r="M13" s="73"/>
      <c r="N13" s="61"/>
      <c r="O13" s="61"/>
      <c r="P13" s="61"/>
      <c r="Q13" s="1"/>
      <c r="R13" s="1"/>
      <c r="S13" s="1"/>
      <c r="T13" s="1"/>
      <c r="U13" s="1"/>
      <c r="V13" s="1"/>
    </row>
    <row r="14" spans="1:22" ht="38.25">
      <c r="A14" s="1"/>
      <c r="B14" s="28"/>
      <c r="C14" s="11"/>
      <c r="D14" s="29"/>
      <c r="E14" s="29"/>
      <c r="F14" s="29"/>
      <c r="G14" s="19" t="s">
        <v>1</v>
      </c>
      <c r="H14" s="19" t="s">
        <v>2</v>
      </c>
      <c r="I14" s="19" t="s">
        <v>3</v>
      </c>
      <c r="J14" s="23" t="s">
        <v>4</v>
      </c>
      <c r="K14" s="23" t="s">
        <v>5</v>
      </c>
      <c r="L14" s="23" t="s">
        <v>63</v>
      </c>
      <c r="M14" s="19" t="s">
        <v>64</v>
      </c>
      <c r="N14" s="88"/>
      <c r="O14" s="88"/>
      <c r="P14" s="88"/>
      <c r="Q14" s="1"/>
      <c r="R14" s="1"/>
      <c r="S14" s="1"/>
      <c r="T14" s="1"/>
      <c r="U14" s="1"/>
      <c r="V14" s="1"/>
    </row>
    <row r="15" spans="1:22">
      <c r="A15" s="1"/>
      <c r="B15" s="28"/>
      <c r="C15" s="11"/>
      <c r="D15" s="31"/>
      <c r="E15" s="31"/>
      <c r="F15" s="29"/>
      <c r="G15" s="20"/>
      <c r="H15" s="20"/>
      <c r="I15" s="20"/>
      <c r="J15" s="20"/>
      <c r="K15" s="20"/>
      <c r="L15" s="20"/>
      <c r="M15" s="24"/>
      <c r="N15" s="24"/>
      <c r="O15" s="24"/>
      <c r="P15" s="24"/>
      <c r="Q15" s="1"/>
      <c r="R15" s="1"/>
      <c r="S15" s="1"/>
      <c r="T15" s="1"/>
      <c r="U15" s="1"/>
      <c r="V15" s="1"/>
    </row>
    <row r="16" spans="1:22">
      <c r="A16" s="1"/>
      <c r="B16" s="28"/>
      <c r="C16" s="11"/>
      <c r="D16" s="31"/>
      <c r="E16" s="29"/>
      <c r="F16" s="29"/>
      <c r="G16" s="94" t="s">
        <v>6</v>
      </c>
      <c r="H16" s="95" t="s">
        <v>10</v>
      </c>
      <c r="I16" s="96">
        <v>44631</v>
      </c>
      <c r="J16" s="97">
        <v>200000000</v>
      </c>
      <c r="K16" s="98">
        <v>200000000</v>
      </c>
      <c r="L16" s="99">
        <v>0</v>
      </c>
      <c r="M16" s="99">
        <f t="shared" ref="M16:M21" si="0">J16-K16-L16</f>
        <v>0</v>
      </c>
      <c r="N16" s="89"/>
      <c r="O16" s="89"/>
      <c r="P16" s="89"/>
      <c r="Q16" s="1"/>
      <c r="R16" s="1"/>
      <c r="S16" s="1"/>
      <c r="T16" s="1"/>
      <c r="U16" s="1"/>
      <c r="V16" s="1"/>
    </row>
    <row r="17" spans="1:22">
      <c r="A17" s="1"/>
      <c r="B17" s="3"/>
      <c r="C17" s="12"/>
      <c r="D17" s="32"/>
      <c r="E17" s="32"/>
      <c r="F17" s="3"/>
      <c r="G17" s="94" t="s">
        <v>9</v>
      </c>
      <c r="H17" s="95" t="s">
        <v>11</v>
      </c>
      <c r="I17" s="96">
        <v>44631</v>
      </c>
      <c r="J17" s="97">
        <v>80000000</v>
      </c>
      <c r="K17" s="98">
        <v>80000000</v>
      </c>
      <c r="L17" s="100">
        <v>0</v>
      </c>
      <c r="M17" s="99">
        <f t="shared" si="0"/>
        <v>0</v>
      </c>
      <c r="N17" s="89"/>
      <c r="O17" s="89"/>
      <c r="P17" s="89"/>
      <c r="Q17" s="1"/>
      <c r="R17" s="1"/>
      <c r="S17" s="1"/>
      <c r="T17" s="1"/>
      <c r="U17" s="1"/>
      <c r="V17" s="1"/>
    </row>
    <row r="18" spans="1:22">
      <c r="A18" s="1"/>
      <c r="B18" s="1"/>
      <c r="C18" s="2"/>
      <c r="D18" s="14"/>
      <c r="E18" s="1"/>
      <c r="F18" s="1"/>
      <c r="G18" s="94" t="s">
        <v>7</v>
      </c>
      <c r="H18" s="95" t="s">
        <v>12</v>
      </c>
      <c r="I18" s="96">
        <v>44631</v>
      </c>
      <c r="J18" s="97">
        <v>50000000</v>
      </c>
      <c r="K18" s="98">
        <v>50000000</v>
      </c>
      <c r="L18" s="100">
        <v>0</v>
      </c>
      <c r="M18" s="99">
        <f t="shared" si="0"/>
        <v>0</v>
      </c>
      <c r="N18" s="89"/>
      <c r="O18" s="89"/>
      <c r="P18" s="89"/>
      <c r="Q18" s="1"/>
      <c r="R18" s="1"/>
      <c r="S18" s="1"/>
      <c r="T18" s="1"/>
      <c r="U18" s="1"/>
      <c r="V18" s="1"/>
    </row>
    <row r="19" spans="1:22">
      <c r="A19" s="1"/>
      <c r="B19" s="1"/>
      <c r="C19" s="2"/>
      <c r="D19" s="15"/>
      <c r="E19" s="1"/>
      <c r="F19" s="1"/>
      <c r="G19" s="94" t="s">
        <v>8</v>
      </c>
      <c r="H19" s="95" t="s">
        <v>13</v>
      </c>
      <c r="I19" s="96">
        <v>44631</v>
      </c>
      <c r="J19" s="97">
        <v>20000000</v>
      </c>
      <c r="K19" s="98">
        <v>20000000</v>
      </c>
      <c r="L19" s="100">
        <v>0</v>
      </c>
      <c r="M19" s="99">
        <f t="shared" si="0"/>
        <v>0</v>
      </c>
      <c r="N19" s="89"/>
      <c r="O19" s="89"/>
      <c r="P19" s="89"/>
      <c r="Q19" s="1"/>
      <c r="R19" s="1"/>
      <c r="S19" s="1"/>
      <c r="T19" s="1"/>
      <c r="U19" s="1"/>
      <c r="V19" s="1"/>
    </row>
    <row r="20" spans="1:22">
      <c r="A20" s="1"/>
      <c r="B20" s="1"/>
      <c r="C20" s="2"/>
      <c r="D20" s="14"/>
      <c r="E20" s="14"/>
      <c r="F20" s="14"/>
      <c r="G20" s="94" t="s">
        <v>14</v>
      </c>
      <c r="H20" s="95" t="s">
        <v>15</v>
      </c>
      <c r="I20" s="96">
        <v>44631</v>
      </c>
      <c r="J20" s="97">
        <v>50000000</v>
      </c>
      <c r="K20" s="98">
        <v>50000000</v>
      </c>
      <c r="L20" s="100">
        <v>0</v>
      </c>
      <c r="M20" s="99">
        <f t="shared" si="0"/>
        <v>0</v>
      </c>
      <c r="N20" s="89"/>
      <c r="O20" s="89"/>
      <c r="P20" s="89"/>
      <c r="Q20" s="1"/>
      <c r="R20" s="1"/>
      <c r="S20" s="1"/>
      <c r="T20" s="1"/>
      <c r="U20" s="1"/>
      <c r="V20" s="1"/>
    </row>
    <row r="21" spans="1:22">
      <c r="A21" s="1"/>
      <c r="B21" s="33"/>
      <c r="C21" s="13"/>
      <c r="D21" s="34"/>
      <c r="E21" s="14"/>
      <c r="F21" s="14"/>
      <c r="G21" s="101" t="s">
        <v>65</v>
      </c>
      <c r="H21" s="102"/>
      <c r="I21" s="96">
        <v>44654</v>
      </c>
      <c r="J21" s="97">
        <v>10000000</v>
      </c>
      <c r="K21" s="98">
        <v>10000000</v>
      </c>
      <c r="L21" s="100">
        <v>0</v>
      </c>
      <c r="M21" s="99">
        <f t="shared" si="0"/>
        <v>0</v>
      </c>
      <c r="N21" s="89"/>
      <c r="O21" s="89"/>
      <c r="P21" s="89"/>
      <c r="Q21" s="1"/>
      <c r="R21" s="1"/>
      <c r="S21" s="1"/>
      <c r="T21" s="1"/>
      <c r="U21" s="1"/>
      <c r="V21" s="1"/>
    </row>
    <row r="22" spans="1:22">
      <c r="A22" s="1"/>
      <c r="B22" s="33"/>
      <c r="C22" s="13"/>
      <c r="D22" s="15"/>
      <c r="E22" s="15"/>
      <c r="F22" s="15"/>
      <c r="G22" s="62" t="s">
        <v>0</v>
      </c>
      <c r="H22" s="63"/>
      <c r="I22" s="64"/>
      <c r="J22" s="49">
        <f>SUM(J16:J21)</f>
        <v>410000000</v>
      </c>
      <c r="K22" s="49">
        <f>SUM(K16:K21)</f>
        <v>410000000</v>
      </c>
      <c r="L22" s="49">
        <f>SUM(L16:L21)</f>
        <v>0</v>
      </c>
      <c r="M22" s="50">
        <f>SUM(M16:M21)</f>
        <v>0</v>
      </c>
      <c r="N22" s="90"/>
      <c r="O22" s="90"/>
      <c r="P22" s="90"/>
      <c r="Q22" s="1"/>
      <c r="R22" s="1"/>
      <c r="S22" s="1"/>
      <c r="T22" s="1"/>
      <c r="U22" s="1"/>
      <c r="V22" s="1"/>
    </row>
    <row r="23" spans="1:22">
      <c r="A23" s="1"/>
      <c r="B23" s="1"/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>
      <c r="A24" s="1"/>
      <c r="B24" s="1"/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>
      <c r="A25" s="1"/>
      <c r="B25" s="1"/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83" t="s">
        <v>66</v>
      </c>
      <c r="O25" s="84"/>
      <c r="P25" s="84"/>
      <c r="Q25" s="85"/>
      <c r="R25" s="1"/>
      <c r="S25" s="1"/>
      <c r="T25" s="1"/>
      <c r="U25" s="1"/>
      <c r="V25" s="1"/>
    </row>
    <row r="26" spans="1:22">
      <c r="A26" s="1"/>
      <c r="B26" s="1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61"/>
      <c r="O26" s="20"/>
      <c r="P26" s="20"/>
      <c r="Q26" s="20"/>
      <c r="R26" s="1"/>
      <c r="S26" s="1"/>
      <c r="T26" s="1"/>
      <c r="U26" s="1"/>
      <c r="V26" s="1"/>
    </row>
    <row r="27" spans="1:22" ht="38.25">
      <c r="A27" s="1"/>
      <c r="B27" s="1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9" t="s">
        <v>1</v>
      </c>
      <c r="O27" s="19" t="s">
        <v>50</v>
      </c>
      <c r="P27" s="19" t="s">
        <v>51</v>
      </c>
      <c r="Q27" s="19" t="s">
        <v>67</v>
      </c>
      <c r="R27" s="1"/>
      <c r="S27" s="1"/>
      <c r="T27" s="1"/>
      <c r="U27" s="1"/>
      <c r="V27" s="1"/>
    </row>
    <row r="28" spans="1:22">
      <c r="A28" s="1"/>
      <c r="B28" s="1"/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20"/>
      <c r="O28" s="20"/>
      <c r="P28" s="20"/>
      <c r="Q28" s="20"/>
      <c r="R28" s="1"/>
      <c r="S28" s="1"/>
      <c r="T28" s="1"/>
      <c r="U28" s="1"/>
      <c r="V28" s="1"/>
    </row>
    <row r="29" spans="1:22">
      <c r="A29" s="1"/>
      <c r="B29" s="1"/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91" t="s">
        <v>8</v>
      </c>
      <c r="O29" s="92" t="s">
        <v>54</v>
      </c>
      <c r="P29" s="92" t="s">
        <v>56</v>
      </c>
      <c r="Q29" s="93">
        <v>50000000</v>
      </c>
      <c r="R29" s="1"/>
      <c r="S29" s="1"/>
      <c r="T29" s="1"/>
      <c r="U29" s="1"/>
      <c r="V29" s="1"/>
    </row>
    <row r="30" spans="1:22">
      <c r="A30" s="1"/>
      <c r="B30" s="1"/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91" t="s">
        <v>68</v>
      </c>
      <c r="O30" s="92" t="s">
        <v>69</v>
      </c>
      <c r="P30" s="92" t="s">
        <v>70</v>
      </c>
      <c r="Q30" s="93">
        <v>175000000</v>
      </c>
      <c r="R30" s="1"/>
      <c r="S30" s="1"/>
      <c r="T30" s="1"/>
      <c r="U30" s="1"/>
      <c r="V30" s="1"/>
    </row>
    <row r="31" spans="1:22">
      <c r="A31" s="1"/>
      <c r="B31" s="1"/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91" t="s">
        <v>71</v>
      </c>
      <c r="O31" s="92" t="s">
        <v>72</v>
      </c>
      <c r="P31" s="92" t="s">
        <v>73</v>
      </c>
      <c r="Q31" s="93">
        <v>75000000</v>
      </c>
      <c r="R31" s="1"/>
      <c r="S31" s="1"/>
      <c r="T31" s="1"/>
      <c r="U31" s="1"/>
      <c r="V31" s="1"/>
    </row>
    <row r="32" spans="1:22">
      <c r="A32" s="1"/>
      <c r="B32" s="1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91" t="s">
        <v>71</v>
      </c>
      <c r="O32" s="92" t="s">
        <v>72</v>
      </c>
      <c r="P32" s="92" t="s">
        <v>73</v>
      </c>
      <c r="Q32" s="93">
        <v>125000000</v>
      </c>
      <c r="R32" s="1"/>
      <c r="S32" s="1"/>
      <c r="T32" s="1"/>
      <c r="U32" s="1"/>
      <c r="V32" s="1"/>
    </row>
    <row r="33" spans="1:22">
      <c r="A33" s="1"/>
      <c r="B33" s="1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60" t="s">
        <v>0</v>
      </c>
      <c r="O33" s="50">
        <f>SUM(O29:O32)</f>
        <v>0</v>
      </c>
      <c r="P33" s="50">
        <f>SUM(P29:P32)</f>
        <v>0</v>
      </c>
      <c r="Q33" s="50">
        <f>SUM(Q29:Q32)</f>
        <v>425000000</v>
      </c>
      <c r="R33" s="1"/>
      <c r="S33" s="1"/>
      <c r="T33" s="1"/>
      <c r="U33" s="1"/>
      <c r="V33" s="1"/>
    </row>
    <row r="34" spans="1:22">
      <c r="A34" s="1"/>
      <c r="B34" s="1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>
      <c r="A35" s="1"/>
      <c r="B35" s="1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>
      <c r="A36" s="1"/>
      <c r="B36" s="1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>
      <c r="A37" s="1"/>
      <c r="B37" s="1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>
      <c r="A38" s="1"/>
      <c r="B38" s="1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thickBot="1">
      <c r="A39" s="1"/>
      <c r="B39" s="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>
      <c r="A40" s="1"/>
      <c r="B40" s="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77" t="s">
        <v>16</v>
      </c>
      <c r="S40" s="78"/>
      <c r="T40" s="78"/>
      <c r="U40" s="78"/>
      <c r="V40" s="79"/>
    </row>
    <row r="41" spans="1:22" ht="15.75">
      <c r="A41" s="1"/>
      <c r="B41" s="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80" t="s">
        <v>21</v>
      </c>
      <c r="S41" s="81"/>
      <c r="T41" s="81"/>
      <c r="U41" s="81"/>
      <c r="V41" s="82"/>
    </row>
    <row r="42" spans="1:22" ht="19.5" thickBot="1">
      <c r="A42" s="1"/>
      <c r="B42" s="1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65" t="s">
        <v>74</v>
      </c>
      <c r="S42" s="66"/>
      <c r="T42" s="66"/>
      <c r="U42" s="66"/>
      <c r="V42" s="67"/>
    </row>
    <row r="43" spans="1:22">
      <c r="A43" s="1"/>
      <c r="B43" s="1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25"/>
      <c r="S43" s="25"/>
      <c r="T43" s="25"/>
      <c r="U43" s="25"/>
      <c r="V43" s="25"/>
    </row>
    <row r="44" spans="1:22">
      <c r="A44" s="1"/>
      <c r="B44" s="1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5"/>
      <c r="S44" s="25"/>
      <c r="T44" s="25"/>
      <c r="U44" s="25"/>
      <c r="V44" s="25"/>
    </row>
    <row r="45" spans="1:22">
      <c r="A45" s="1"/>
      <c r="B45" s="1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26"/>
      <c r="S45" s="27"/>
      <c r="T45" s="26"/>
      <c r="U45" s="26"/>
      <c r="V45" s="26"/>
    </row>
    <row r="46" spans="1:22" ht="51">
      <c r="A46" s="1"/>
      <c r="B46" s="1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03"/>
      <c r="S46" s="104" t="s">
        <v>40</v>
      </c>
      <c r="T46" s="104" t="s">
        <v>17</v>
      </c>
      <c r="U46" s="104" t="s">
        <v>18</v>
      </c>
      <c r="V46" s="104" t="s">
        <v>75</v>
      </c>
    </row>
    <row r="47" spans="1:22">
      <c r="A47" s="1"/>
      <c r="B47" s="1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03"/>
      <c r="S47" s="105"/>
      <c r="T47" s="103"/>
      <c r="U47" s="103"/>
      <c r="V47" s="103"/>
    </row>
    <row r="48" spans="1:22" ht="39">
      <c r="A48" s="1"/>
      <c r="B48" s="1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06" t="s">
        <v>19</v>
      </c>
      <c r="S48" s="107">
        <v>1110718166.21</v>
      </c>
      <c r="T48" s="107">
        <v>348167481.94</v>
      </c>
      <c r="U48" s="107">
        <v>179035754.78999999</v>
      </c>
      <c r="V48" s="107">
        <v>1279849893.3600001</v>
      </c>
    </row>
    <row r="49" spans="1:22" ht="15.75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37"/>
      <c r="S49" s="38"/>
      <c r="T49" s="39"/>
      <c r="U49" s="39"/>
      <c r="V49" s="39"/>
    </row>
    <row r="50" spans="1:22" ht="15.75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37"/>
      <c r="S50" s="38"/>
      <c r="T50" s="39"/>
      <c r="U50" s="39"/>
      <c r="V50" s="39"/>
    </row>
    <row r="51" spans="1:22" ht="15.75">
      <c r="A51" s="1"/>
      <c r="B51" s="1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37"/>
      <c r="S51" s="38"/>
      <c r="T51" s="39"/>
      <c r="U51" s="39"/>
      <c r="V51" s="39"/>
    </row>
    <row r="52" spans="1:22" ht="16.5" thickBot="1">
      <c r="A52" s="1"/>
      <c r="B52" s="1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40"/>
      <c r="S52" s="40"/>
      <c r="T52" s="40"/>
      <c r="U52" s="40"/>
      <c r="V52" s="40"/>
    </row>
    <row r="53" spans="1:22" ht="15.75">
      <c r="A53" s="1"/>
      <c r="B53" s="1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77" t="s">
        <v>20</v>
      </c>
      <c r="S53" s="78"/>
      <c r="T53" s="78"/>
      <c r="U53" s="78"/>
      <c r="V53" s="79"/>
    </row>
    <row r="54" spans="1:22" ht="15.75">
      <c r="A54" s="1"/>
      <c r="B54" s="1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80" t="s">
        <v>21</v>
      </c>
      <c r="S54" s="81"/>
      <c r="T54" s="81"/>
      <c r="U54" s="81"/>
      <c r="V54" s="82"/>
    </row>
    <row r="55" spans="1:22" ht="19.5" thickBot="1">
      <c r="A55" s="1"/>
      <c r="B55" s="1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65" t="s">
        <v>76</v>
      </c>
      <c r="S55" s="66"/>
      <c r="T55" s="66"/>
      <c r="U55" s="66"/>
      <c r="V55" s="67"/>
    </row>
    <row r="56" spans="1:22" ht="15.75">
      <c r="A56" s="1"/>
      <c r="B56" s="1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41"/>
      <c r="S56" s="41"/>
      <c r="T56" s="41"/>
      <c r="U56" s="41"/>
      <c r="V56" s="41"/>
    </row>
    <row r="57" spans="1:22" ht="15.75">
      <c r="A57" s="1"/>
      <c r="B57" s="1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41"/>
      <c r="S57" s="41"/>
      <c r="T57" s="41"/>
      <c r="U57" s="41"/>
      <c r="V57" s="41"/>
    </row>
    <row r="58" spans="1:22" ht="15.75">
      <c r="A58" s="1"/>
      <c r="B58" s="1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42"/>
      <c r="S58" s="43"/>
      <c r="T58" s="42"/>
      <c r="U58" s="42"/>
      <c r="V58" s="42"/>
    </row>
    <row r="59" spans="1:22" ht="25.5">
      <c r="A59" s="1"/>
      <c r="B59" s="1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03"/>
      <c r="S59" s="104" t="s">
        <v>40</v>
      </c>
      <c r="T59" s="104" t="s">
        <v>17</v>
      </c>
      <c r="U59" s="104" t="s">
        <v>18</v>
      </c>
      <c r="V59" s="104" t="s">
        <v>75</v>
      </c>
    </row>
    <row r="60" spans="1:22">
      <c r="A60" s="1"/>
      <c r="B60" s="1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03"/>
      <c r="S60" s="108"/>
      <c r="T60" s="109"/>
      <c r="U60" s="109"/>
      <c r="V60" s="109"/>
    </row>
    <row r="61" spans="1:22" ht="39">
      <c r="A61" s="1"/>
      <c r="B61" s="1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06" t="s">
        <v>22</v>
      </c>
      <c r="S61" s="107">
        <v>26059931.859999999</v>
      </c>
      <c r="T61" s="107">
        <v>17988290.629999999</v>
      </c>
      <c r="U61" s="107"/>
      <c r="V61" s="107">
        <v>8071641.2300000004</v>
      </c>
    </row>
    <row r="62" spans="1:22">
      <c r="A62" s="1"/>
      <c r="B62" s="1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>
      <c r="A63" s="1"/>
      <c r="B63" s="1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>
      <c r="A64" s="1"/>
      <c r="B64" s="1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</sheetData>
  <mergeCells count="12">
    <mergeCell ref="R40:V40"/>
    <mergeCell ref="R41:V41"/>
    <mergeCell ref="R42:V42"/>
    <mergeCell ref="R53:V53"/>
    <mergeCell ref="R54:V54"/>
    <mergeCell ref="R55:V55"/>
    <mergeCell ref="B2:F2"/>
    <mergeCell ref="G12:M12"/>
    <mergeCell ref="G13:M13"/>
    <mergeCell ref="G21:H21"/>
    <mergeCell ref="G22:I22"/>
    <mergeCell ref="N25:Q2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65"/>
  <sheetViews>
    <sheetView tabSelected="1" workbookViewId="0">
      <selection activeCell="S29" sqref="S29"/>
    </sheetView>
  </sheetViews>
  <sheetFormatPr baseColWidth="10" defaultRowHeight="15"/>
  <cols>
    <col min="4" max="4" width="16.42578125" bestFit="1" customWidth="1"/>
    <col min="6" max="6" width="16.42578125" bestFit="1" customWidth="1"/>
    <col min="9" max="9" width="13.85546875" customWidth="1"/>
    <col min="10" max="11" width="13.7109375" bestFit="1" customWidth="1"/>
    <col min="12" max="12" width="12.28515625" customWidth="1"/>
    <col min="13" max="13" width="13.140625" customWidth="1"/>
    <col min="14" max="14" width="24.5703125" bestFit="1" customWidth="1"/>
    <col min="15" max="15" width="16.85546875" customWidth="1"/>
    <col min="16" max="16" width="13.5703125" customWidth="1"/>
    <col min="17" max="17" width="13.7109375" bestFit="1" customWidth="1"/>
    <col min="19" max="21" width="13.7109375" bestFit="1" customWidth="1"/>
    <col min="22" max="22" width="15.28515625" bestFit="1" customWidth="1"/>
  </cols>
  <sheetData>
    <row r="1" spans="1:22" ht="15.75" thickBot="1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33" customHeight="1" thickBot="1">
      <c r="A2" s="1"/>
      <c r="B2" s="74" t="s">
        <v>77</v>
      </c>
      <c r="C2" s="75"/>
      <c r="D2" s="75"/>
      <c r="E2" s="75"/>
      <c r="F2" s="76"/>
      <c r="G2" s="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>
      <c r="A3" s="1"/>
      <c r="B3" s="1"/>
      <c r="C3" s="2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>
      <c r="A4" s="1"/>
      <c r="B4" s="1"/>
      <c r="C4" s="2"/>
      <c r="D4" s="1"/>
      <c r="E4" s="1"/>
      <c r="F4" s="1"/>
      <c r="G4" s="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>
      <c r="A5" s="1"/>
      <c r="B5" s="51"/>
      <c r="C5" s="110"/>
      <c r="D5" s="52" t="s">
        <v>24</v>
      </c>
      <c r="E5" s="5" t="s">
        <v>25</v>
      </c>
      <c r="F5" s="5" t="s">
        <v>26</v>
      </c>
      <c r="G5" s="3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>
      <c r="A6" s="1"/>
      <c r="B6" s="4" t="s">
        <v>27</v>
      </c>
      <c r="C6" s="53" t="s">
        <v>28</v>
      </c>
      <c r="D6" s="6">
        <v>804402905.94000006</v>
      </c>
      <c r="E6" s="7">
        <v>608.05999999999995</v>
      </c>
      <c r="F6" s="17">
        <v>804403514</v>
      </c>
      <c r="G6" s="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>
      <c r="A7" s="1"/>
      <c r="B7" s="4" t="s">
        <v>29</v>
      </c>
      <c r="C7" s="5" t="s">
        <v>30</v>
      </c>
      <c r="D7" s="8">
        <v>20867072013.77</v>
      </c>
      <c r="E7" s="8">
        <v>5318298.47</v>
      </c>
      <c r="F7" s="17">
        <v>20872390312.240002</v>
      </c>
      <c r="G7" s="3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>
      <c r="A8" s="1"/>
      <c r="B8" s="4" t="s">
        <v>31</v>
      </c>
      <c r="C8" s="5" t="s">
        <v>32</v>
      </c>
      <c r="D8" s="8">
        <v>21115237354.07</v>
      </c>
      <c r="E8" s="8">
        <v>5314175.4000000004</v>
      </c>
      <c r="F8" s="17">
        <v>21120551529.470001</v>
      </c>
      <c r="G8" s="3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>
      <c r="A9" s="1"/>
      <c r="B9" s="9" t="s">
        <v>78</v>
      </c>
      <c r="C9" s="5" t="s">
        <v>34</v>
      </c>
      <c r="D9" s="6">
        <v>556237565.63999999</v>
      </c>
      <c r="E9" s="6">
        <v>4731.13</v>
      </c>
      <c r="F9" s="18">
        <v>556242296.76999998</v>
      </c>
      <c r="G9" s="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>
      <c r="A10" s="1"/>
      <c r="B10" s="10" t="s">
        <v>35</v>
      </c>
      <c r="C10" s="11"/>
      <c r="D10" s="12"/>
      <c r="E10" s="3"/>
      <c r="F10" s="3"/>
      <c r="G10" s="3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1"/>
      <c r="B11" s="28"/>
      <c r="C11" s="11"/>
      <c r="D11" s="3"/>
      <c r="E11" s="3"/>
      <c r="F11" s="16"/>
      <c r="G11" s="3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>
      <c r="A12" s="1"/>
      <c r="B12" s="28"/>
      <c r="C12" s="11"/>
      <c r="D12" s="29"/>
      <c r="E12" s="30"/>
      <c r="F12" s="29"/>
      <c r="G12" s="83" t="s">
        <v>79</v>
      </c>
      <c r="H12" s="84"/>
      <c r="I12" s="84"/>
      <c r="J12" s="84"/>
      <c r="K12" s="84"/>
      <c r="L12" s="84"/>
      <c r="M12" s="85"/>
      <c r="N12" s="86"/>
      <c r="O12" s="86"/>
      <c r="P12" s="86"/>
      <c r="Q12" s="1"/>
      <c r="R12" s="1"/>
      <c r="S12" s="1"/>
      <c r="T12" s="1"/>
      <c r="U12" s="1"/>
      <c r="V12" s="1"/>
    </row>
    <row r="13" spans="1:22">
      <c r="A13" s="1"/>
      <c r="B13" s="28"/>
      <c r="C13" s="11"/>
      <c r="D13" s="30"/>
      <c r="E13" s="29"/>
      <c r="F13" s="29"/>
      <c r="G13" s="72"/>
      <c r="H13" s="72"/>
      <c r="I13" s="111"/>
      <c r="J13" s="111"/>
      <c r="K13" s="111"/>
      <c r="L13" s="111"/>
      <c r="M13" s="111"/>
      <c r="N13" s="61"/>
      <c r="O13" s="61"/>
      <c r="P13" s="61"/>
      <c r="Q13" s="1"/>
      <c r="R13" s="1"/>
      <c r="S13" s="1"/>
      <c r="T13" s="1"/>
      <c r="U13" s="1"/>
      <c r="V13" s="1"/>
    </row>
    <row r="14" spans="1:22" ht="38.25">
      <c r="A14" s="1"/>
      <c r="B14" s="28"/>
      <c r="C14" s="11"/>
      <c r="D14" s="29"/>
      <c r="E14" s="29"/>
      <c r="F14" s="29"/>
      <c r="G14" s="19" t="s">
        <v>1</v>
      </c>
      <c r="H14" s="19" t="s">
        <v>2</v>
      </c>
      <c r="I14" s="19" t="s">
        <v>3</v>
      </c>
      <c r="J14" s="23" t="s">
        <v>4</v>
      </c>
      <c r="K14" s="23" t="s">
        <v>5</v>
      </c>
      <c r="L14" s="23" t="s">
        <v>80</v>
      </c>
      <c r="M14" s="19" t="s">
        <v>81</v>
      </c>
      <c r="N14" s="88"/>
      <c r="O14" s="88"/>
      <c r="P14" s="88"/>
      <c r="Q14" s="1"/>
      <c r="R14" s="1"/>
      <c r="S14" s="1"/>
      <c r="T14" s="1"/>
      <c r="U14" s="1"/>
      <c r="V14" s="1"/>
    </row>
    <row r="15" spans="1:22">
      <c r="A15" s="1"/>
      <c r="B15" s="28"/>
      <c r="C15" s="11"/>
      <c r="D15" s="31"/>
      <c r="E15" s="31"/>
      <c r="F15" s="29"/>
      <c r="G15" s="20"/>
      <c r="H15" s="20"/>
      <c r="I15" s="20"/>
      <c r="J15" s="20"/>
      <c r="K15" s="20"/>
      <c r="L15" s="20"/>
      <c r="M15" s="24"/>
      <c r="N15" s="24"/>
      <c r="O15" s="24"/>
      <c r="P15" s="24"/>
      <c r="Q15" s="1"/>
      <c r="R15" s="1"/>
      <c r="S15" s="1"/>
      <c r="T15" s="1"/>
      <c r="U15" s="1"/>
      <c r="V15" s="1"/>
    </row>
    <row r="16" spans="1:22">
      <c r="A16" s="1"/>
      <c r="B16" s="28"/>
      <c r="C16" s="11"/>
      <c r="D16" s="31"/>
      <c r="E16" s="29"/>
      <c r="F16" s="29"/>
      <c r="G16" s="21" t="s">
        <v>6</v>
      </c>
      <c r="H16" s="22" t="s">
        <v>10</v>
      </c>
      <c r="I16" s="55">
        <v>44631</v>
      </c>
      <c r="J16" s="56">
        <v>200000000</v>
      </c>
      <c r="K16" s="57">
        <v>200000000</v>
      </c>
      <c r="L16" s="58">
        <v>0</v>
      </c>
      <c r="M16" s="58">
        <f t="shared" ref="M16:M21" si="0">J16-K16-L16</f>
        <v>0</v>
      </c>
      <c r="N16" s="89"/>
      <c r="O16" s="89"/>
      <c r="P16" s="89"/>
      <c r="Q16" s="1"/>
      <c r="R16" s="1"/>
      <c r="S16" s="1"/>
      <c r="T16" s="1"/>
      <c r="U16" s="1"/>
      <c r="V16" s="1"/>
    </row>
    <row r="17" spans="1:22">
      <c r="A17" s="1"/>
      <c r="B17" s="3"/>
      <c r="C17" s="12"/>
      <c r="D17" s="32"/>
      <c r="E17" s="32"/>
      <c r="F17" s="3"/>
      <c r="G17" s="21" t="s">
        <v>9</v>
      </c>
      <c r="H17" s="22" t="s">
        <v>11</v>
      </c>
      <c r="I17" s="55">
        <v>44631</v>
      </c>
      <c r="J17" s="56">
        <v>80000000</v>
      </c>
      <c r="K17" s="57">
        <v>80000000</v>
      </c>
      <c r="L17" s="59">
        <v>0</v>
      </c>
      <c r="M17" s="58">
        <f t="shared" si="0"/>
        <v>0</v>
      </c>
      <c r="N17" s="89"/>
      <c r="O17" s="89"/>
      <c r="P17" s="89"/>
      <c r="Q17" s="1"/>
      <c r="R17" s="1"/>
      <c r="S17" s="1"/>
      <c r="T17" s="1"/>
      <c r="U17" s="1"/>
      <c r="V17" s="1"/>
    </row>
    <row r="18" spans="1:22">
      <c r="A18" s="1"/>
      <c r="B18" s="1"/>
      <c r="C18" s="2"/>
      <c r="D18" s="14"/>
      <c r="E18" s="1"/>
      <c r="F18" s="1"/>
      <c r="G18" s="21" t="s">
        <v>7</v>
      </c>
      <c r="H18" s="22" t="s">
        <v>12</v>
      </c>
      <c r="I18" s="55">
        <v>44631</v>
      </c>
      <c r="J18" s="56">
        <v>50000000</v>
      </c>
      <c r="K18" s="57">
        <v>50000000</v>
      </c>
      <c r="L18" s="59">
        <v>0</v>
      </c>
      <c r="M18" s="58">
        <f t="shared" si="0"/>
        <v>0</v>
      </c>
      <c r="N18" s="89"/>
      <c r="O18" s="89"/>
      <c r="P18" s="89"/>
      <c r="Q18" s="1"/>
      <c r="R18" s="1"/>
      <c r="S18" s="1"/>
      <c r="T18" s="1"/>
      <c r="U18" s="1"/>
      <c r="V18" s="1"/>
    </row>
    <row r="19" spans="1:22">
      <c r="A19" s="1"/>
      <c r="B19" s="1"/>
      <c r="C19" s="2"/>
      <c r="D19" s="15"/>
      <c r="E19" s="1"/>
      <c r="F19" s="1"/>
      <c r="G19" s="21" t="s">
        <v>8</v>
      </c>
      <c r="H19" s="22" t="s">
        <v>13</v>
      </c>
      <c r="I19" s="55">
        <v>44631</v>
      </c>
      <c r="J19" s="56">
        <v>20000000</v>
      </c>
      <c r="K19" s="57">
        <v>20000000</v>
      </c>
      <c r="L19" s="59">
        <v>0</v>
      </c>
      <c r="M19" s="58">
        <f t="shared" si="0"/>
        <v>0</v>
      </c>
      <c r="N19" s="89"/>
      <c r="O19" s="89"/>
      <c r="P19" s="89"/>
      <c r="Q19" s="1"/>
      <c r="R19" s="1"/>
      <c r="S19" s="1"/>
      <c r="T19" s="1"/>
      <c r="U19" s="1"/>
      <c r="V19" s="1"/>
    </row>
    <row r="20" spans="1:22">
      <c r="A20" s="1"/>
      <c r="B20" s="1"/>
      <c r="C20" s="2"/>
      <c r="D20" s="14"/>
      <c r="E20" s="14"/>
      <c r="F20" s="14"/>
      <c r="G20" s="21" t="s">
        <v>14</v>
      </c>
      <c r="H20" s="22" t="s">
        <v>15</v>
      </c>
      <c r="I20" s="55">
        <v>44631</v>
      </c>
      <c r="J20" s="56">
        <v>50000000</v>
      </c>
      <c r="K20" s="57">
        <v>50000000</v>
      </c>
      <c r="L20" s="59">
        <v>0</v>
      </c>
      <c r="M20" s="58">
        <f t="shared" si="0"/>
        <v>0</v>
      </c>
      <c r="N20" s="89"/>
      <c r="O20" s="89"/>
      <c r="P20" s="89"/>
      <c r="Q20" s="1"/>
      <c r="R20" s="1"/>
      <c r="S20" s="1"/>
      <c r="T20" s="1"/>
      <c r="U20" s="1"/>
      <c r="V20" s="1"/>
    </row>
    <row r="21" spans="1:22">
      <c r="A21" s="1"/>
      <c r="B21" s="33"/>
      <c r="C21" s="13"/>
      <c r="D21" s="34"/>
      <c r="E21" s="14"/>
      <c r="F21" s="14"/>
      <c r="G21" s="112" t="s">
        <v>65</v>
      </c>
      <c r="H21" s="113"/>
      <c r="I21" s="55">
        <v>44654</v>
      </c>
      <c r="J21" s="56">
        <v>10000000</v>
      </c>
      <c r="K21" s="57">
        <v>10000000</v>
      </c>
      <c r="L21" s="59">
        <v>0</v>
      </c>
      <c r="M21" s="58">
        <f t="shared" si="0"/>
        <v>0</v>
      </c>
      <c r="N21" s="89"/>
      <c r="O21" s="89"/>
      <c r="P21" s="89"/>
      <c r="Q21" s="1"/>
      <c r="R21" s="1"/>
      <c r="S21" s="1"/>
      <c r="T21" s="1"/>
      <c r="U21" s="1"/>
      <c r="V21" s="1"/>
    </row>
    <row r="22" spans="1:22">
      <c r="A22" s="1"/>
      <c r="B22" s="33"/>
      <c r="C22" s="13"/>
      <c r="D22" s="15"/>
      <c r="E22" s="15"/>
      <c r="F22" s="15"/>
      <c r="G22" s="114" t="s">
        <v>0</v>
      </c>
      <c r="H22" s="115"/>
      <c r="I22" s="116"/>
      <c r="J22" s="117">
        <f>SUM(J16:J21)</f>
        <v>410000000</v>
      </c>
      <c r="K22" s="117">
        <f>SUM(K16:K21)</f>
        <v>410000000</v>
      </c>
      <c r="L22" s="117">
        <f>SUM(L16:L21)</f>
        <v>0</v>
      </c>
      <c r="M22" s="118">
        <f>SUM(M16:M21)</f>
        <v>0</v>
      </c>
      <c r="N22" s="119"/>
      <c r="O22" s="119"/>
      <c r="P22" s="119"/>
      <c r="Q22" s="1"/>
      <c r="R22" s="1"/>
      <c r="S22" s="1"/>
      <c r="T22" s="1"/>
      <c r="U22" s="1"/>
      <c r="V22" s="1"/>
    </row>
    <row r="23" spans="1:22">
      <c r="A23" s="1"/>
      <c r="B23" s="1"/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>
      <c r="A24" s="1"/>
      <c r="B24" s="1"/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>
      <c r="A25" s="1"/>
      <c r="B25" s="1"/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83" t="s">
        <v>82</v>
      </c>
      <c r="O25" s="84"/>
      <c r="P25" s="84"/>
      <c r="Q25" s="85"/>
      <c r="R25" s="1"/>
      <c r="S25" s="1"/>
      <c r="T25" s="1"/>
      <c r="U25" s="1"/>
      <c r="V25" s="1"/>
    </row>
    <row r="26" spans="1:22">
      <c r="A26" s="1"/>
      <c r="B26" s="1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61"/>
      <c r="O26" s="20"/>
      <c r="P26" s="20"/>
      <c r="Q26" s="20"/>
      <c r="R26" s="1"/>
      <c r="S26" s="1"/>
      <c r="T26" s="1"/>
      <c r="U26" s="1"/>
      <c r="V26" s="1"/>
    </row>
    <row r="27" spans="1:22" ht="38.25">
      <c r="A27" s="1"/>
      <c r="B27" s="1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9" t="s">
        <v>1</v>
      </c>
      <c r="O27" s="19" t="s">
        <v>50</v>
      </c>
      <c r="P27" s="19" t="s">
        <v>51</v>
      </c>
      <c r="Q27" s="19" t="s">
        <v>67</v>
      </c>
      <c r="R27" s="1"/>
      <c r="S27" s="1"/>
      <c r="T27" s="1"/>
      <c r="U27" s="1"/>
      <c r="V27" s="1"/>
    </row>
    <row r="28" spans="1:22">
      <c r="A28" s="1"/>
      <c r="B28" s="1"/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20"/>
      <c r="O28" s="20"/>
      <c r="P28" s="20"/>
      <c r="Q28" s="20"/>
      <c r="R28" s="1"/>
      <c r="S28" s="1"/>
      <c r="T28" s="1"/>
      <c r="U28" s="1"/>
      <c r="V28" s="1"/>
    </row>
    <row r="29" spans="1:22">
      <c r="A29" s="1"/>
      <c r="B29" s="1"/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91" t="s">
        <v>8</v>
      </c>
      <c r="O29" s="92" t="s">
        <v>54</v>
      </c>
      <c r="P29" s="92" t="s">
        <v>83</v>
      </c>
      <c r="Q29" s="93">
        <v>0</v>
      </c>
      <c r="R29" s="1"/>
      <c r="S29" s="1"/>
      <c r="T29" s="1"/>
      <c r="U29" s="1"/>
      <c r="V29" s="1"/>
    </row>
    <row r="30" spans="1:22">
      <c r="A30" s="1"/>
      <c r="B30" s="1"/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91" t="s">
        <v>68</v>
      </c>
      <c r="O30" s="92" t="s">
        <v>69</v>
      </c>
      <c r="P30" s="92" t="s">
        <v>70</v>
      </c>
      <c r="Q30" s="93">
        <v>0</v>
      </c>
      <c r="R30" s="1"/>
      <c r="S30" s="1"/>
      <c r="T30" s="1"/>
      <c r="U30" s="1"/>
      <c r="V30" s="1"/>
    </row>
    <row r="31" spans="1:22">
      <c r="A31" s="1"/>
      <c r="B31" s="1"/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91" t="s">
        <v>71</v>
      </c>
      <c r="O31" s="92" t="s">
        <v>72</v>
      </c>
      <c r="P31" s="92" t="s">
        <v>73</v>
      </c>
      <c r="Q31" s="93">
        <v>75000000</v>
      </c>
      <c r="R31" s="1"/>
      <c r="S31" s="1"/>
      <c r="T31" s="1"/>
      <c r="U31" s="1"/>
      <c r="V31" s="1"/>
    </row>
    <row r="32" spans="1:22">
      <c r="A32" s="1"/>
      <c r="B32" s="1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91" t="s">
        <v>71</v>
      </c>
      <c r="O32" s="92" t="s">
        <v>72</v>
      </c>
      <c r="P32" s="92" t="s">
        <v>73</v>
      </c>
      <c r="Q32" s="93">
        <v>125000000</v>
      </c>
      <c r="R32" s="1"/>
      <c r="S32" s="1"/>
      <c r="T32" s="1"/>
      <c r="U32" s="1"/>
      <c r="V32" s="1"/>
    </row>
    <row r="33" spans="1:22">
      <c r="A33" s="1"/>
      <c r="B33" s="1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20" t="s">
        <v>0</v>
      </c>
      <c r="O33" s="118">
        <f>SUM(O29:O32)</f>
        <v>0</v>
      </c>
      <c r="P33" s="118">
        <f>SUM(P29:P32)</f>
        <v>0</v>
      </c>
      <c r="Q33" s="118">
        <f>SUM(Q29:Q32)</f>
        <v>200000000</v>
      </c>
      <c r="R33" s="1"/>
      <c r="S33" s="1"/>
      <c r="T33" s="1"/>
      <c r="U33" s="1"/>
      <c r="V33" s="1"/>
    </row>
    <row r="34" spans="1:22">
      <c r="A34" s="1"/>
      <c r="B34" s="1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>
      <c r="A35" s="1"/>
      <c r="B35" s="1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>
      <c r="A36" s="1"/>
      <c r="B36" s="1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>
      <c r="A37" s="1"/>
      <c r="B37" s="1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>
      <c r="A38" s="1"/>
      <c r="B38" s="1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thickBot="1">
      <c r="A39" s="1"/>
      <c r="B39" s="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>
      <c r="A40" s="1"/>
      <c r="B40" s="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21" t="s">
        <v>16</v>
      </c>
      <c r="S40" s="122"/>
      <c r="T40" s="122"/>
      <c r="U40" s="122"/>
      <c r="V40" s="123"/>
    </row>
    <row r="41" spans="1:22">
      <c r="A41" s="1"/>
      <c r="B41" s="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24" t="s">
        <v>21</v>
      </c>
      <c r="S41" s="125"/>
      <c r="T41" s="125"/>
      <c r="U41" s="125"/>
      <c r="V41" s="126"/>
    </row>
    <row r="42" spans="1:22" ht="15.75" thickBot="1">
      <c r="A42" s="1"/>
      <c r="B42" s="1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27" t="s">
        <v>86</v>
      </c>
      <c r="S42" s="128"/>
      <c r="T42" s="128"/>
      <c r="U42" s="128"/>
      <c r="V42" s="129"/>
    </row>
    <row r="43" spans="1:22">
      <c r="A43" s="1"/>
      <c r="B43" s="1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25"/>
      <c r="S43" s="25"/>
      <c r="T43" s="25"/>
      <c r="U43" s="25"/>
      <c r="V43" s="25"/>
    </row>
    <row r="44" spans="1:22">
      <c r="A44" s="1"/>
      <c r="B44" s="1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5"/>
      <c r="S44" s="25"/>
      <c r="T44" s="25"/>
      <c r="U44" s="25"/>
      <c r="V44" s="25"/>
    </row>
    <row r="45" spans="1:22">
      <c r="A45" s="1"/>
      <c r="B45" s="1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26"/>
      <c r="S45" s="27"/>
      <c r="T45" s="26"/>
      <c r="U45" s="26"/>
      <c r="V45" s="26"/>
    </row>
    <row r="46" spans="1:22" ht="51">
      <c r="A46" s="1"/>
      <c r="B46" s="1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03"/>
      <c r="S46" s="104" t="s">
        <v>40</v>
      </c>
      <c r="T46" s="104" t="s">
        <v>17</v>
      </c>
      <c r="U46" s="104" t="s">
        <v>18</v>
      </c>
      <c r="V46" s="104" t="s">
        <v>84</v>
      </c>
    </row>
    <row r="47" spans="1:22">
      <c r="A47" s="1"/>
      <c r="B47" s="1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03"/>
      <c r="S47" s="105"/>
      <c r="T47" s="103"/>
      <c r="U47" s="103"/>
      <c r="V47" s="103"/>
    </row>
    <row r="48" spans="1:22" ht="39">
      <c r="A48" s="1"/>
      <c r="B48" s="1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06" t="s">
        <v>19</v>
      </c>
      <c r="S48" s="107">
        <v>959871119.02999997</v>
      </c>
      <c r="T48" s="107">
        <v>454721382.52999997</v>
      </c>
      <c r="U48" s="107">
        <v>235489502.59999999</v>
      </c>
      <c r="V48" s="107">
        <v>1179102998.96</v>
      </c>
    </row>
    <row r="49" spans="1:22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30"/>
      <c r="S49" s="131"/>
      <c r="T49" s="132"/>
      <c r="U49" s="132"/>
      <c r="V49" s="132"/>
    </row>
    <row r="50" spans="1:22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30"/>
      <c r="S50" s="131"/>
      <c r="T50" s="132"/>
      <c r="U50" s="132"/>
      <c r="V50" s="132"/>
    </row>
    <row r="51" spans="1:22">
      <c r="A51" s="1"/>
      <c r="B51" s="1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30"/>
      <c r="S51" s="131"/>
      <c r="T51" s="132"/>
      <c r="U51" s="132"/>
      <c r="V51" s="132"/>
    </row>
    <row r="52" spans="1:22" ht="15.75" thickBot="1">
      <c r="A52" s="1"/>
      <c r="B52" s="1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26"/>
      <c r="S52" s="26"/>
      <c r="T52" s="26"/>
      <c r="U52" s="26"/>
      <c r="V52" s="26"/>
    </row>
    <row r="53" spans="1:22">
      <c r="A53" s="1"/>
      <c r="B53" s="1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21" t="s">
        <v>20</v>
      </c>
      <c r="S53" s="122"/>
      <c r="T53" s="122"/>
      <c r="U53" s="122"/>
      <c r="V53" s="123"/>
    </row>
    <row r="54" spans="1:22">
      <c r="A54" s="1"/>
      <c r="B54" s="1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24" t="s">
        <v>21</v>
      </c>
      <c r="S54" s="125"/>
      <c r="T54" s="125"/>
      <c r="U54" s="125"/>
      <c r="V54" s="126"/>
    </row>
    <row r="55" spans="1:22" ht="15.75" thickBot="1">
      <c r="A55" s="1"/>
      <c r="B55" s="1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27" t="s">
        <v>85</v>
      </c>
      <c r="S55" s="128"/>
      <c r="T55" s="128"/>
      <c r="U55" s="128"/>
      <c r="V55" s="129"/>
    </row>
    <row r="56" spans="1:22">
      <c r="A56" s="1"/>
      <c r="B56" s="1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25"/>
      <c r="S56" s="25"/>
      <c r="T56" s="25"/>
      <c r="U56" s="25"/>
      <c r="V56" s="25"/>
    </row>
    <row r="57" spans="1:22">
      <c r="A57" s="1"/>
      <c r="B57" s="1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25"/>
      <c r="S57" s="25"/>
      <c r="T57" s="25"/>
      <c r="U57" s="25"/>
      <c r="V57" s="25"/>
    </row>
    <row r="58" spans="1:22">
      <c r="A58" s="1"/>
      <c r="B58" s="1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33"/>
      <c r="S58" s="134"/>
      <c r="T58" s="133"/>
      <c r="U58" s="133"/>
      <c r="V58" s="133"/>
    </row>
    <row r="59" spans="1:22" ht="51">
      <c r="A59" s="1"/>
      <c r="B59" s="1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03"/>
      <c r="S59" s="104" t="s">
        <v>40</v>
      </c>
      <c r="T59" s="104" t="s">
        <v>17</v>
      </c>
      <c r="U59" s="104" t="s">
        <v>18</v>
      </c>
      <c r="V59" s="104" t="s">
        <v>84</v>
      </c>
    </row>
    <row r="60" spans="1:22">
      <c r="A60" s="1"/>
      <c r="B60" s="1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03"/>
      <c r="S60" s="108"/>
      <c r="T60" s="109"/>
      <c r="U60" s="109"/>
      <c r="V60" s="109"/>
    </row>
    <row r="61" spans="1:22" ht="39">
      <c r="A61" s="1"/>
      <c r="B61" s="1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06" t="s">
        <v>22</v>
      </c>
      <c r="S61" s="107">
        <v>26059931.859999999</v>
      </c>
      <c r="T61" s="107">
        <v>17988290.629999999</v>
      </c>
      <c r="U61" s="107">
        <v>14714027.51</v>
      </c>
      <c r="V61" s="107">
        <v>22785668.739999998</v>
      </c>
    </row>
    <row r="62" spans="1:22">
      <c r="A62" s="1"/>
      <c r="B62" s="1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>
      <c r="A63" s="1"/>
      <c r="B63" s="1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>
      <c r="A64" s="1"/>
      <c r="B64" s="1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>
      <c r="A65" s="1"/>
      <c r="B65" s="1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</sheetData>
  <mergeCells count="12">
    <mergeCell ref="R40:V40"/>
    <mergeCell ref="R41:V41"/>
    <mergeCell ref="R42:V42"/>
    <mergeCell ref="R53:V53"/>
    <mergeCell ref="R54:V54"/>
    <mergeCell ref="R55:V55"/>
    <mergeCell ref="B2:F2"/>
    <mergeCell ref="G12:M12"/>
    <mergeCell ref="G13:M13"/>
    <mergeCell ref="G21:H21"/>
    <mergeCell ref="G22:I22"/>
    <mergeCell ref="N25:Q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1T 2022</vt:lpstr>
      <vt:lpstr>2T 2022</vt:lpstr>
      <vt:lpstr>3T 2022</vt:lpstr>
      <vt:lpstr>4T 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Situación de tesorería del sector público (1er trimestre 2022)</dc:title>
  <dc:creator>DGA</dc:creator>
  <cp:lastModifiedBy>Usuario</cp:lastModifiedBy>
  <cp:lastPrinted>2019-10-03T12:07:51Z</cp:lastPrinted>
  <dcterms:created xsi:type="dcterms:W3CDTF">2018-08-22T11:00:40Z</dcterms:created>
  <dcterms:modified xsi:type="dcterms:W3CDTF">2023-05-23T07:55:07Z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tesoreria_1t_2022.xlsx</vt:lpwstr>
  </property>
</Properties>
</file>