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paraiso\Desktop\H_HOY\TESORERIA\"/>
    </mc:Choice>
  </mc:AlternateContent>
  <bookViews>
    <workbookView xWindow="0" yWindow="0" windowWidth="28800" windowHeight="12450"/>
  </bookViews>
  <sheets>
    <sheet name="4T 2023" sheetId="1" r:id="rId1"/>
  </sheets>
  <calcPr calcId="162913"/>
</workbook>
</file>

<file path=xl/calcChain.xml><?xml version="1.0" encoding="utf-8"?>
<calcChain xmlns="http://schemas.openxmlformats.org/spreadsheetml/2006/main">
  <c r="M24" i="1" l="1"/>
  <c r="L24" i="1"/>
  <c r="K24" i="1"/>
  <c r="J24" i="1"/>
  <c r="M23" i="1"/>
  <c r="M22" i="1"/>
  <c r="M21" i="1"/>
  <c r="M20" i="1"/>
  <c r="M19" i="1"/>
  <c r="M18" i="1"/>
  <c r="M17" i="1"/>
  <c r="M16" i="1"/>
  <c r="Q33" i="1" l="1"/>
  <c r="E9" i="1" l="1"/>
  <c r="D9" i="1"/>
  <c r="F8" i="1"/>
  <c r="F7" i="1"/>
  <c r="F6" i="1"/>
  <c r="F9" i="1" l="1"/>
</calcChain>
</file>

<file path=xl/sharedStrings.xml><?xml version="1.0" encoding="utf-8"?>
<sst xmlns="http://schemas.openxmlformats.org/spreadsheetml/2006/main" count="66" uniqueCount="52">
  <si>
    <t>TOTAL</t>
  </si>
  <si>
    <t>ENTIDAD</t>
  </si>
  <si>
    <t>BANCO PROPIO</t>
  </si>
  <si>
    <t>VENCIMIENTO</t>
  </si>
  <si>
    <t xml:space="preserve">TOTAL PÓLIZAS </t>
  </si>
  <si>
    <t>CANCELADAS</t>
  </si>
  <si>
    <t>FECHA CONSTITUCIÓN</t>
  </si>
  <si>
    <t>FECHA VENCIMIENTO</t>
  </si>
  <si>
    <t>BANCO SANTANDER</t>
  </si>
  <si>
    <t>CAJA RURAL DE ARAGÓN</t>
  </si>
  <si>
    <t>29/09/2022</t>
  </si>
  <si>
    <t xml:space="preserve">BBVA     </t>
  </si>
  <si>
    <t>IBERCAJA</t>
  </si>
  <si>
    <t>EXISTENCIAS  31/12/2022</t>
  </si>
  <si>
    <t>COBROS</t>
  </si>
  <si>
    <t xml:space="preserve">PAGOS                                        </t>
  </si>
  <si>
    <t xml:space="preserve"> (D=A+B-C)</t>
  </si>
  <si>
    <t>(A)</t>
  </si>
  <si>
    <t>(B)</t>
  </si>
  <si>
    <t>(C)</t>
  </si>
  <si>
    <t>(D)</t>
  </si>
  <si>
    <t>BANCOS</t>
  </si>
  <si>
    <t>CAJA</t>
  </si>
  <si>
    <t>B0014</t>
  </si>
  <si>
    <t>B0096</t>
  </si>
  <si>
    <t>B0097</t>
  </si>
  <si>
    <t>CAIXABANK</t>
  </si>
  <si>
    <t>B0098</t>
  </si>
  <si>
    <t>25/01/2023</t>
  </si>
  <si>
    <t>CAJA DE DEPOSITOS</t>
  </si>
  <si>
    <t>COBROS (B)</t>
  </si>
  <si>
    <t>PAGOS (C )</t>
  </si>
  <si>
    <t>VALORES A COBRAR (D=A+B-C)</t>
  </si>
  <si>
    <t>VALORES A PAGAR ADMINISTRACIÓN DE LA DGA</t>
  </si>
  <si>
    <t>VALORES A COBRAR ADMINISTRACIÓN DE LA DGA</t>
  </si>
  <si>
    <t>VALORES A PAGAR    (D=A-B+C)</t>
  </si>
  <si>
    <t>EXISTENCIAS 31/12/2022(A)</t>
  </si>
  <si>
    <t>ESTADO DE MOVIMIENTOS Y SITUACIÓN DE LAS CUENTAS DE TESORERÍA DE LA ADMINISTRACIÓN DE LA DGA A 31/12/2023</t>
  </si>
  <si>
    <t>EXISTENCIAS  31/12/2023</t>
  </si>
  <si>
    <t>DISPUESTO A 31/12/2023</t>
  </si>
  <si>
    <t>DISPONIBLE A 31/12/2023</t>
  </si>
  <si>
    <t>B0099</t>
  </si>
  <si>
    <t>B0100</t>
  </si>
  <si>
    <t>UNICAJA BANCO</t>
  </si>
  <si>
    <t>B0101</t>
  </si>
  <si>
    <t>B0102</t>
  </si>
  <si>
    <r>
      <t>CUENTAS DE CRÉDITO Y OTRAS OPERACIONES A CORTO PLAZO 4º</t>
    </r>
    <r>
      <rPr>
        <b/>
        <sz val="11"/>
        <rFont val="Arial"/>
        <family val="2"/>
      </rPr>
      <t xml:space="preserve"> TRIMESTRE 2023</t>
    </r>
  </si>
  <si>
    <r>
      <t>IMPOSICIONES PLAZO FIJO 4º</t>
    </r>
    <r>
      <rPr>
        <b/>
        <sz val="10"/>
        <rFont val="Arial"/>
        <family val="2"/>
      </rPr>
      <t xml:space="preserve"> TRIMESTRE 2023</t>
    </r>
  </si>
  <si>
    <t>IMPORTE 31/12/2023</t>
  </si>
  <si>
    <t xml:space="preserve"> 4º TRIMESTRE 2023 (PROVISIONAL)</t>
  </si>
  <si>
    <t>4º TRIMESTRE 2023 (PROVISIONAL)</t>
  </si>
  <si>
    <t>EXISTENCIAS 31/12/2023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</si>
</sst>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#,##0.00_ ;\-#,##0.00\ "/>
    <numFmt numFmtId="167" formatCode="_-* #,##0.00\ _€_-;\-* #,##0.00\ _€_-;_-* &quot;-&quot;\ _€_-;_-@_-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2">
    <xf numFmtId="0" fontId="0" fillId="0" borderId="0" xfId="0"/>
    <xf numFmtId="164" fontId="2" fillId="0" borderId="0" xfId="1" applyFont="1"/>
    <xf numFmtId="164" fontId="2" fillId="0" borderId="0" xfId="1" applyFont="1" applyAlignment="1">
      <alignment horizontal="right"/>
    </xf>
    <xf numFmtId="164" fontId="2" fillId="0" borderId="0" xfId="1" applyFont="1" applyFill="1" applyBorder="1"/>
    <xf numFmtId="164" fontId="3" fillId="0" borderId="0" xfId="1" applyFont="1" applyFill="1" applyBorder="1" applyAlignment="1">
      <alignment horizontal="right"/>
    </xf>
    <xf numFmtId="164" fontId="2" fillId="0" borderId="0" xfId="1" applyFont="1" applyFill="1" applyBorder="1" applyAlignment="1">
      <alignment horizontal="right"/>
    </xf>
    <xf numFmtId="4" fontId="2" fillId="0" borderId="0" xfId="1" applyNumberFormat="1" applyFont="1"/>
    <xf numFmtId="4" fontId="3" fillId="0" borderId="0" xfId="1" applyNumberFormat="1" applyFont="1"/>
    <xf numFmtId="4" fontId="2" fillId="0" borderId="0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49" fontId="2" fillId="0" borderId="0" xfId="0" applyNumberFormat="1" applyFont="1" applyFill="1"/>
    <xf numFmtId="164" fontId="3" fillId="0" borderId="0" xfId="1" applyFont="1" applyFill="1" applyBorder="1"/>
    <xf numFmtId="164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4" fontId="5" fillId="0" borderId="0" xfId="0" applyNumberFormat="1" applyFont="1"/>
    <xf numFmtId="166" fontId="2" fillId="0" borderId="0" xfId="1" applyNumberFormat="1" applyFont="1" applyFill="1" applyBorder="1"/>
    <xf numFmtId="4" fontId="6" fillId="0" borderId="2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3" fillId="0" borderId="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4" fontId="8" fillId="0" borderId="2" xfId="0" applyNumberFormat="1" applyFont="1" applyFill="1" applyBorder="1" applyAlignment="1">
      <alignment horizontal="right"/>
    </xf>
    <xf numFmtId="4" fontId="8" fillId="0" borderId="10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4" fontId="8" fillId="0" borderId="11" xfId="0" applyNumberFormat="1" applyFont="1" applyFill="1" applyBorder="1" applyAlignment="1">
      <alignment horizontal="right"/>
    </xf>
    <xf numFmtId="49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164" fontId="8" fillId="0" borderId="0" xfId="1" applyFont="1"/>
    <xf numFmtId="4" fontId="9" fillId="0" borderId="2" xfId="1" applyNumberFormat="1" applyFont="1" applyFill="1" applyBorder="1" applyAlignment="1">
      <alignment horizontal="right" vertical="center" wrapText="1"/>
    </xf>
    <xf numFmtId="4" fontId="8" fillId="0" borderId="2" xfId="1" applyNumberFormat="1" applyFont="1" applyFill="1" applyBorder="1" applyAlignment="1">
      <alignment horizontal="right" vertical="center" wrapText="1"/>
    </xf>
    <xf numFmtId="4" fontId="8" fillId="0" borderId="1" xfId="1" applyNumberFormat="1" applyFont="1" applyFill="1" applyBorder="1" applyAlignment="1">
      <alignment horizontal="right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4" fontId="9" fillId="0" borderId="1" xfId="1" applyNumberFormat="1" applyFont="1" applyFill="1" applyBorder="1" applyAlignment="1">
      <alignment horizontal="right" vertical="center" wrapText="1"/>
    </xf>
    <xf numFmtId="0" fontId="11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1" xfId="0" applyFont="1" applyBorder="1" applyAlignment="1">
      <alignment wrapText="1"/>
    </xf>
    <xf numFmtId="4" fontId="11" fillId="0" borderId="1" xfId="1" applyNumberFormat="1" applyFont="1" applyBorder="1" applyAlignment="1">
      <alignment wrapText="1"/>
    </xf>
    <xf numFmtId="0" fontId="11" fillId="0" borderId="0" xfId="0" applyFont="1" applyBorder="1"/>
    <xf numFmtId="165" fontId="11" fillId="0" borderId="0" xfId="2" applyFont="1" applyBorder="1" applyAlignment="1">
      <alignment horizontal="center"/>
    </xf>
    <xf numFmtId="165" fontId="11" fillId="0" borderId="0" xfId="2" applyFont="1" applyBorder="1"/>
    <xf numFmtId="0" fontId="12" fillId="0" borderId="0" xfId="0" applyFont="1"/>
    <xf numFmtId="0" fontId="10" fillId="0" borderId="0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2" fillId="0" borderId="0" xfId="0" applyFont="1" applyFill="1" applyBorder="1" applyAlignment="1"/>
    <xf numFmtId="4" fontId="7" fillId="0" borderId="2" xfId="0" applyNumberFormat="1" applyFont="1" applyFill="1" applyBorder="1" applyAlignment="1">
      <alignment horizontal="center" vertical="center"/>
    </xf>
    <xf numFmtId="164" fontId="8" fillId="0" borderId="0" xfId="1" applyFont="1" applyAlignment="1">
      <alignment horizontal="right"/>
    </xf>
    <xf numFmtId="164" fontId="7" fillId="0" borderId="1" xfId="1" applyFont="1" applyFill="1" applyBorder="1" applyAlignment="1">
      <alignment horizontal="center" vertical="center"/>
    </xf>
    <xf numFmtId="164" fontId="7" fillId="0" borderId="1" xfId="1" applyFont="1" applyFill="1" applyBorder="1" applyAlignment="1">
      <alignment vertical="center"/>
    </xf>
    <xf numFmtId="164" fontId="7" fillId="0" borderId="1" xfId="1" quotePrefix="1" applyFont="1" applyFill="1" applyBorder="1" applyAlignment="1">
      <alignment horizontal="left" vertical="center"/>
    </xf>
    <xf numFmtId="164" fontId="7" fillId="0" borderId="0" xfId="1" applyFont="1" applyFill="1" applyBorder="1" applyAlignment="1">
      <alignment horizontal="left"/>
    </xf>
    <xf numFmtId="164" fontId="7" fillId="0" borderId="0" xfId="1" applyFont="1" applyFill="1" applyBorder="1" applyAlignment="1">
      <alignment horizontal="right"/>
    </xf>
    <xf numFmtId="164" fontId="8" fillId="0" borderId="0" xfId="1" applyFont="1" applyFill="1" applyBorder="1" applyAlignment="1">
      <alignment horizontal="right"/>
    </xf>
    <xf numFmtId="164" fontId="8" fillId="0" borderId="0" xfId="1" applyFont="1" applyFill="1" applyBorder="1"/>
    <xf numFmtId="0" fontId="7" fillId="0" borderId="1" xfId="0" applyFont="1" applyFill="1" applyBorder="1" applyAlignment="1">
      <alignment horizontal="left"/>
    </xf>
    <xf numFmtId="4" fontId="2" fillId="0" borderId="10" xfId="0" applyNumberFormat="1" applyFont="1" applyFill="1" applyBorder="1" applyAlignment="1">
      <alignment horizontal="right"/>
    </xf>
    <xf numFmtId="4" fontId="7" fillId="0" borderId="2" xfId="0" applyNumberFormat="1" applyFont="1" applyFill="1" applyBorder="1" applyAlignment="1">
      <alignment horizontal="right"/>
    </xf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Fill="1" applyAlignment="1"/>
    <xf numFmtId="165" fontId="7" fillId="2" borderId="3" xfId="2" applyFont="1" applyFill="1" applyBorder="1" applyAlignment="1">
      <alignment horizontal="center" vertical="center" wrapText="1"/>
    </xf>
    <xf numFmtId="165" fontId="7" fillId="2" borderId="4" xfId="2" applyFont="1" applyFill="1" applyBorder="1" applyAlignment="1">
      <alignment horizontal="center" vertical="center" wrapText="1"/>
    </xf>
    <xf numFmtId="165" fontId="7" fillId="2" borderId="5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4" fontId="8" fillId="0" borderId="6" xfId="1" applyFont="1" applyFill="1" applyBorder="1" applyAlignment="1"/>
    <xf numFmtId="0" fontId="14" fillId="0" borderId="7" xfId="0" applyFont="1" applyBorder="1" applyAlignment="1"/>
    <xf numFmtId="4" fontId="7" fillId="0" borderId="2" xfId="0" applyNumberFormat="1" applyFont="1" applyFill="1" applyBorder="1" applyAlignment="1">
      <alignment horizontal="center" vertical="center"/>
    </xf>
    <xf numFmtId="4" fontId="7" fillId="0" borderId="8" xfId="0" applyNumberFormat="1" applyFont="1" applyFill="1" applyBorder="1" applyAlignment="1">
      <alignment horizontal="center" vertical="center"/>
    </xf>
    <xf numFmtId="4" fontId="7" fillId="0" borderId="9" xfId="0" applyNumberFormat="1" applyFont="1" applyFill="1" applyBorder="1" applyAlignment="1">
      <alignment horizontal="center" vertical="center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7"/>
  <sheetViews>
    <sheetView showGridLines="0" tabSelected="1" topLeftCell="A7" zoomScale="70" zoomScaleNormal="70" workbookViewId="0">
      <selection activeCell="E20" sqref="E20"/>
    </sheetView>
  </sheetViews>
  <sheetFormatPr baseColWidth="10" defaultColWidth="6" defaultRowHeight="12.75" x14ac:dyDescent="0.2"/>
  <cols>
    <col min="1" max="1" width="0.5703125" style="1" customWidth="1"/>
    <col min="2" max="2" width="28" style="1" customWidth="1"/>
    <col min="3" max="3" width="6" style="2" customWidth="1"/>
    <col min="4" max="6" width="18.5703125" style="1" customWidth="1"/>
    <col min="7" max="7" width="22.5703125" style="1" customWidth="1"/>
    <col min="8" max="8" width="10" style="1" customWidth="1"/>
    <col min="9" max="9" width="14.140625" style="1" customWidth="1"/>
    <col min="10" max="10" width="17.7109375" style="1" customWidth="1"/>
    <col min="11" max="11" width="16" style="1" customWidth="1"/>
    <col min="12" max="12" width="12" style="1" customWidth="1"/>
    <col min="13" max="13" width="16" style="1" customWidth="1"/>
    <col min="14" max="14" width="26" style="1" customWidth="1"/>
    <col min="15" max="15" width="18.140625" style="1" customWidth="1"/>
    <col min="16" max="16" width="14" style="1" customWidth="1"/>
    <col min="17" max="17" width="16.42578125" style="1" customWidth="1"/>
    <col min="18" max="18" width="30.42578125" style="1" customWidth="1"/>
    <col min="19" max="22" width="20.7109375" style="1" customWidth="1"/>
    <col min="23" max="256" width="11.42578125" style="1" customWidth="1"/>
    <col min="257" max="257" width="0.5703125" style="1" customWidth="1"/>
    <col min="258" max="258" width="35.42578125" style="1" customWidth="1"/>
    <col min="259" max="16384" width="6" style="1"/>
  </cols>
  <sheetData>
    <row r="1" spans="2:16" ht="13.5" thickBot="1" x14ac:dyDescent="0.25"/>
    <row r="2" spans="2:16" ht="36" customHeight="1" thickBot="1" x14ac:dyDescent="0.25">
      <c r="B2" s="78" t="s">
        <v>37</v>
      </c>
      <c r="C2" s="79"/>
      <c r="D2" s="79"/>
      <c r="E2" s="79"/>
      <c r="F2" s="80"/>
      <c r="G2" s="3"/>
    </row>
    <row r="3" spans="2:16" ht="14.25" x14ac:dyDescent="0.2">
      <c r="B3" s="33"/>
      <c r="C3" s="56"/>
      <c r="D3" s="33"/>
      <c r="E3" s="33"/>
      <c r="F3" s="33"/>
      <c r="G3" s="3"/>
    </row>
    <row r="4" spans="2:16" ht="14.25" x14ac:dyDescent="0.2">
      <c r="B4" s="33"/>
      <c r="C4" s="56"/>
      <c r="D4" s="33"/>
      <c r="E4" s="33"/>
      <c r="F4" s="33"/>
      <c r="G4" s="3"/>
    </row>
    <row r="5" spans="2:16" ht="24.95" customHeight="1" x14ac:dyDescent="0.2">
      <c r="B5" s="87"/>
      <c r="C5" s="88"/>
      <c r="D5" s="57" t="s">
        <v>21</v>
      </c>
      <c r="E5" s="57" t="s">
        <v>22</v>
      </c>
      <c r="F5" s="57" t="s">
        <v>0</v>
      </c>
      <c r="G5" s="3"/>
    </row>
    <row r="6" spans="2:16" ht="24.95" customHeight="1" x14ac:dyDescent="0.2">
      <c r="B6" s="58" t="s">
        <v>13</v>
      </c>
      <c r="C6" s="57" t="s">
        <v>17</v>
      </c>
      <c r="D6" s="34">
        <v>556478008.12</v>
      </c>
      <c r="E6" s="35">
        <v>4731.1299999989569</v>
      </c>
      <c r="F6" s="36">
        <f>+D6+E6</f>
        <v>556482739.25</v>
      </c>
      <c r="G6" s="3"/>
    </row>
    <row r="7" spans="2:16" ht="24.95" customHeight="1" x14ac:dyDescent="0.2">
      <c r="B7" s="58" t="s">
        <v>14</v>
      </c>
      <c r="C7" s="57" t="s">
        <v>18</v>
      </c>
      <c r="D7" s="37">
        <v>19491854767.950001</v>
      </c>
      <c r="E7" s="37">
        <v>1229541.79</v>
      </c>
      <c r="F7" s="36">
        <f>+D7+E7</f>
        <v>19493084309.740002</v>
      </c>
      <c r="G7" s="3"/>
    </row>
    <row r="8" spans="2:16" ht="24.95" customHeight="1" x14ac:dyDescent="0.2">
      <c r="B8" s="58" t="s">
        <v>15</v>
      </c>
      <c r="C8" s="57" t="s">
        <v>19</v>
      </c>
      <c r="D8" s="37">
        <v>19334158178.5</v>
      </c>
      <c r="E8" s="37">
        <v>1232056.26</v>
      </c>
      <c r="F8" s="36">
        <f>+D8+E8</f>
        <v>19335390234.759998</v>
      </c>
      <c r="G8" s="3"/>
    </row>
    <row r="9" spans="2:16" ht="24.95" customHeight="1" x14ac:dyDescent="0.2">
      <c r="B9" s="59" t="s">
        <v>38</v>
      </c>
      <c r="C9" s="57" t="s">
        <v>20</v>
      </c>
      <c r="D9" s="34">
        <f>D6+D7-D8</f>
        <v>714174597.56999969</v>
      </c>
      <c r="E9" s="34">
        <f>E6+E7-E8</f>
        <v>2216.6599999989849</v>
      </c>
      <c r="F9" s="38">
        <f>F6+F7-F8</f>
        <v>714176814.23000336</v>
      </c>
      <c r="G9" s="3"/>
    </row>
    <row r="10" spans="2:16" ht="24.95" customHeight="1" x14ac:dyDescent="0.25">
      <c r="B10" s="60" t="s">
        <v>16</v>
      </c>
      <c r="C10" s="61"/>
      <c r="D10" s="62"/>
      <c r="E10" s="63"/>
      <c r="F10" s="63"/>
      <c r="G10" s="3"/>
    </row>
    <row r="11" spans="2:16" x14ac:dyDescent="0.2">
      <c r="B11" s="13"/>
      <c r="C11" s="4"/>
      <c r="D11" s="3"/>
      <c r="E11" s="3"/>
      <c r="F11" s="8"/>
      <c r="G11" s="3"/>
    </row>
    <row r="12" spans="2:16" ht="24.95" customHeight="1" x14ac:dyDescent="0.2">
      <c r="B12" s="13"/>
      <c r="C12" s="4"/>
      <c r="D12" s="14"/>
      <c r="E12" s="15"/>
      <c r="F12" s="14"/>
      <c r="G12" s="81" t="s">
        <v>46</v>
      </c>
      <c r="H12" s="82"/>
      <c r="I12" s="82"/>
      <c r="J12" s="82"/>
      <c r="K12" s="82"/>
      <c r="L12" s="82"/>
      <c r="M12" s="83"/>
      <c r="N12" s="24"/>
      <c r="O12" s="24"/>
      <c r="P12" s="24"/>
    </row>
    <row r="13" spans="2:16" ht="15" x14ac:dyDescent="0.25">
      <c r="B13" s="13"/>
      <c r="C13" s="4"/>
      <c r="D13" s="15"/>
      <c r="E13" s="14"/>
      <c r="F13" s="14"/>
      <c r="G13" s="76"/>
      <c r="H13" s="76"/>
      <c r="I13" s="77"/>
      <c r="J13" s="77"/>
      <c r="K13" s="77"/>
      <c r="L13" s="77"/>
      <c r="M13" s="77"/>
      <c r="N13" s="20"/>
      <c r="O13" s="20"/>
      <c r="P13" s="20"/>
    </row>
    <row r="14" spans="2:16" ht="25.5" x14ac:dyDescent="0.2">
      <c r="B14" s="13"/>
      <c r="C14" s="4"/>
      <c r="D14" s="14"/>
      <c r="E14" s="14"/>
      <c r="F14" s="14"/>
      <c r="G14" s="9" t="s">
        <v>1</v>
      </c>
      <c r="H14" s="9" t="s">
        <v>2</v>
      </c>
      <c r="I14" s="9" t="s">
        <v>3</v>
      </c>
      <c r="J14" s="11" t="s">
        <v>4</v>
      </c>
      <c r="K14" s="11" t="s">
        <v>5</v>
      </c>
      <c r="L14" s="11" t="s">
        <v>39</v>
      </c>
      <c r="M14" s="9" t="s">
        <v>40</v>
      </c>
      <c r="N14" s="22"/>
      <c r="O14" s="22"/>
      <c r="P14" s="22"/>
    </row>
    <row r="15" spans="2:16" x14ac:dyDescent="0.2">
      <c r="B15" s="13"/>
      <c r="C15" s="4"/>
      <c r="D15" s="16"/>
      <c r="E15" s="16"/>
      <c r="F15" s="14"/>
      <c r="G15" s="10"/>
      <c r="H15" s="10"/>
      <c r="I15" s="10"/>
      <c r="J15" s="10"/>
      <c r="K15" s="10"/>
      <c r="L15" s="10"/>
      <c r="M15" s="12"/>
      <c r="N15" s="12"/>
      <c r="O15" s="12"/>
      <c r="P15" s="12"/>
    </row>
    <row r="16" spans="2:16" ht="24.95" customHeight="1" x14ac:dyDescent="0.25">
      <c r="B16" s="13"/>
      <c r="C16" s="4"/>
      <c r="D16" s="16"/>
      <c r="E16" s="14"/>
      <c r="F16" s="14"/>
      <c r="G16" s="64" t="s">
        <v>11</v>
      </c>
      <c r="H16" s="25" t="s">
        <v>23</v>
      </c>
      <c r="I16" s="26">
        <v>44988</v>
      </c>
      <c r="J16" s="27">
        <v>90000000</v>
      </c>
      <c r="K16" s="28">
        <v>90000000</v>
      </c>
      <c r="L16" s="29">
        <v>0</v>
      </c>
      <c r="M16" s="29">
        <f t="shared" ref="M16:M23" si="0">J16-K16-L16</f>
        <v>0</v>
      </c>
      <c r="N16" s="23"/>
      <c r="O16" s="23"/>
      <c r="P16" s="23"/>
    </row>
    <row r="17" spans="2:17" ht="24.95" customHeight="1" x14ac:dyDescent="0.25">
      <c r="B17" s="3"/>
      <c r="C17" s="5"/>
      <c r="D17" s="17"/>
      <c r="E17" s="17"/>
      <c r="F17" s="3"/>
      <c r="G17" s="64" t="s">
        <v>8</v>
      </c>
      <c r="H17" s="25" t="s">
        <v>24</v>
      </c>
      <c r="I17" s="26">
        <v>44988</v>
      </c>
      <c r="J17" s="27">
        <v>180000000</v>
      </c>
      <c r="K17" s="28">
        <v>180000000</v>
      </c>
      <c r="L17" s="30">
        <v>0</v>
      </c>
      <c r="M17" s="29">
        <f t="shared" si="0"/>
        <v>0</v>
      </c>
      <c r="N17" s="23"/>
      <c r="O17" s="23"/>
      <c r="P17" s="23"/>
    </row>
    <row r="18" spans="2:17" ht="24.95" customHeight="1" x14ac:dyDescent="0.25">
      <c r="D18" s="6"/>
      <c r="G18" s="64" t="s">
        <v>12</v>
      </c>
      <c r="H18" s="25" t="s">
        <v>25</v>
      </c>
      <c r="I18" s="26">
        <v>44988</v>
      </c>
      <c r="J18" s="27">
        <v>17000000</v>
      </c>
      <c r="K18" s="28">
        <v>17000000</v>
      </c>
      <c r="L18" s="30">
        <v>0</v>
      </c>
      <c r="M18" s="29">
        <f t="shared" si="0"/>
        <v>0</v>
      </c>
      <c r="N18" s="23"/>
      <c r="O18" s="23"/>
      <c r="P18" s="23"/>
    </row>
    <row r="19" spans="2:17" ht="24.95" customHeight="1" x14ac:dyDescent="0.25">
      <c r="D19" s="7"/>
      <c r="G19" s="64" t="s">
        <v>26</v>
      </c>
      <c r="H19" s="25" t="s">
        <v>27</v>
      </c>
      <c r="I19" s="26">
        <v>44988</v>
      </c>
      <c r="J19" s="27">
        <v>150000000</v>
      </c>
      <c r="K19" s="28">
        <v>150000000</v>
      </c>
      <c r="L19" s="30">
        <v>0</v>
      </c>
      <c r="M19" s="29">
        <f t="shared" si="0"/>
        <v>0</v>
      </c>
      <c r="N19" s="23"/>
      <c r="O19" s="23"/>
      <c r="P19" s="23"/>
    </row>
    <row r="20" spans="2:17" ht="24.95" customHeight="1" x14ac:dyDescent="0.25">
      <c r="B20" s="13"/>
      <c r="C20" s="4"/>
      <c r="D20" s="16"/>
      <c r="E20" s="14"/>
      <c r="F20" s="14"/>
      <c r="G20" s="64" t="s">
        <v>11</v>
      </c>
      <c r="H20" s="25" t="s">
        <v>41</v>
      </c>
      <c r="I20" s="26">
        <v>45470</v>
      </c>
      <c r="J20" s="27">
        <v>150000000</v>
      </c>
      <c r="K20" s="65"/>
      <c r="L20" s="30">
        <v>0</v>
      </c>
      <c r="M20" s="29">
        <f t="shared" si="0"/>
        <v>150000000</v>
      </c>
      <c r="N20" s="23"/>
      <c r="O20" s="23"/>
      <c r="P20" s="23"/>
    </row>
    <row r="21" spans="2:17" ht="24.95" customHeight="1" x14ac:dyDescent="0.25">
      <c r="B21" s="3"/>
      <c r="C21" s="5"/>
      <c r="D21" s="17"/>
      <c r="E21" s="17"/>
      <c r="F21" s="3"/>
      <c r="G21" s="64" t="s">
        <v>8</v>
      </c>
      <c r="H21" s="25" t="s">
        <v>42</v>
      </c>
      <c r="I21" s="26">
        <v>45470</v>
      </c>
      <c r="J21" s="27">
        <v>80000000</v>
      </c>
      <c r="K21" s="65"/>
      <c r="L21" s="30">
        <v>0</v>
      </c>
      <c r="M21" s="29">
        <f t="shared" si="0"/>
        <v>80000000</v>
      </c>
      <c r="N21" s="23"/>
      <c r="O21" s="23"/>
      <c r="P21" s="23"/>
    </row>
    <row r="22" spans="2:17" ht="24.95" customHeight="1" x14ac:dyDescent="0.25">
      <c r="D22" s="6"/>
      <c r="G22" s="64" t="s">
        <v>43</v>
      </c>
      <c r="H22" s="25" t="s">
        <v>44</v>
      </c>
      <c r="I22" s="26">
        <v>45470</v>
      </c>
      <c r="J22" s="27">
        <v>35000000</v>
      </c>
      <c r="K22" s="65"/>
      <c r="L22" s="30">
        <v>0</v>
      </c>
      <c r="M22" s="29">
        <f t="shared" si="0"/>
        <v>35000000</v>
      </c>
      <c r="N22" s="23"/>
      <c r="O22" s="23"/>
      <c r="P22" s="23"/>
    </row>
    <row r="23" spans="2:17" ht="24.95" customHeight="1" x14ac:dyDescent="0.25">
      <c r="D23" s="7"/>
      <c r="G23" s="64" t="s">
        <v>26</v>
      </c>
      <c r="H23" s="25" t="s">
        <v>45</v>
      </c>
      <c r="I23" s="26">
        <v>45470</v>
      </c>
      <c r="J23" s="27">
        <v>300000000</v>
      </c>
      <c r="K23" s="65"/>
      <c r="L23" s="30">
        <v>0</v>
      </c>
      <c r="M23" s="29">
        <f t="shared" si="0"/>
        <v>300000000</v>
      </c>
      <c r="N23" s="23"/>
      <c r="O23" s="23"/>
      <c r="P23" s="23"/>
    </row>
    <row r="24" spans="2:17" ht="24.95" customHeight="1" x14ac:dyDescent="0.25">
      <c r="D24" s="6"/>
      <c r="E24" s="6"/>
      <c r="F24" s="6"/>
      <c r="G24" s="89" t="s">
        <v>0</v>
      </c>
      <c r="H24" s="90"/>
      <c r="I24" s="91"/>
      <c r="J24" s="66">
        <f>SUM(J16:J23)</f>
        <v>1002000000</v>
      </c>
      <c r="K24" s="18">
        <f>SUM(K16:K23)</f>
        <v>437000000</v>
      </c>
      <c r="L24" s="18">
        <f>SUM(L16:L23)</f>
        <v>0</v>
      </c>
      <c r="M24" s="19">
        <f>SUM(M16:M23)</f>
        <v>565000000</v>
      </c>
      <c r="N24" s="23"/>
      <c r="O24" s="23"/>
      <c r="P24" s="23"/>
    </row>
    <row r="27" spans="2:17" ht="26.25" customHeight="1" x14ac:dyDescent="0.2">
      <c r="N27" s="84" t="s">
        <v>47</v>
      </c>
      <c r="O27" s="85"/>
      <c r="P27" s="85"/>
      <c r="Q27" s="86"/>
    </row>
    <row r="28" spans="2:17" x14ac:dyDescent="0.2">
      <c r="N28" s="54"/>
      <c r="O28" s="10"/>
      <c r="P28" s="10"/>
      <c r="Q28" s="10"/>
    </row>
    <row r="29" spans="2:17" ht="24.75" customHeight="1" x14ac:dyDescent="0.2">
      <c r="N29" s="9" t="s">
        <v>1</v>
      </c>
      <c r="O29" s="9" t="s">
        <v>6</v>
      </c>
      <c r="P29" s="9" t="s">
        <v>7</v>
      </c>
      <c r="Q29" s="9" t="s">
        <v>48</v>
      </c>
    </row>
    <row r="30" spans="2:17" x14ac:dyDescent="0.2">
      <c r="N30" s="10"/>
      <c r="O30" s="10"/>
      <c r="P30" s="10"/>
      <c r="Q30" s="10"/>
    </row>
    <row r="31" spans="2:17" ht="24.95" customHeight="1" x14ac:dyDescent="0.2">
      <c r="N31" s="21" t="s">
        <v>9</v>
      </c>
      <c r="O31" s="31" t="s">
        <v>10</v>
      </c>
      <c r="P31" s="31" t="s">
        <v>28</v>
      </c>
      <c r="Q31" s="32">
        <v>0</v>
      </c>
    </row>
    <row r="32" spans="2:17" ht="24.95" customHeight="1" x14ac:dyDescent="0.2">
      <c r="N32" s="21" t="s">
        <v>9</v>
      </c>
      <c r="O32" s="31" t="s">
        <v>10</v>
      </c>
      <c r="P32" s="31" t="s">
        <v>28</v>
      </c>
      <c r="Q32" s="32">
        <v>0</v>
      </c>
    </row>
    <row r="33" spans="14:22" ht="24.95" customHeight="1" x14ac:dyDescent="0.25">
      <c r="N33" s="55" t="s">
        <v>0</v>
      </c>
      <c r="O33" s="19"/>
      <c r="P33" s="19"/>
      <c r="Q33" s="19">
        <f>SUM(Q31:Q32)</f>
        <v>0</v>
      </c>
    </row>
    <row r="34" spans="14:22" ht="14.25" x14ac:dyDescent="0.2">
      <c r="O34" s="33"/>
      <c r="P34" s="33"/>
      <c r="Q34" s="33"/>
    </row>
    <row r="35" spans="14:22" ht="13.5" thickBot="1" x14ac:dyDescent="0.25"/>
    <row r="36" spans="14:22" ht="15.75" x14ac:dyDescent="0.25">
      <c r="R36" s="70" t="s">
        <v>34</v>
      </c>
      <c r="S36" s="71"/>
      <c r="T36" s="71"/>
      <c r="U36" s="71"/>
      <c r="V36" s="72"/>
    </row>
    <row r="37" spans="14:22" ht="15.75" x14ac:dyDescent="0.25">
      <c r="R37" s="73" t="s">
        <v>29</v>
      </c>
      <c r="S37" s="74"/>
      <c r="T37" s="74"/>
      <c r="U37" s="74"/>
      <c r="V37" s="75"/>
    </row>
    <row r="38" spans="14:22" ht="16.5" thickBot="1" x14ac:dyDescent="0.3">
      <c r="R38" s="67" t="s">
        <v>49</v>
      </c>
      <c r="S38" s="68"/>
      <c r="T38" s="68"/>
      <c r="U38" s="68"/>
      <c r="V38" s="69"/>
    </row>
    <row r="39" spans="14:22" ht="15.75" x14ac:dyDescent="0.25">
      <c r="R39" s="48"/>
      <c r="S39" s="48"/>
      <c r="T39" s="48"/>
      <c r="U39" s="48"/>
      <c r="V39" s="48"/>
    </row>
    <row r="40" spans="14:22" ht="15.75" x14ac:dyDescent="0.25">
      <c r="R40" s="48"/>
      <c r="S40" s="48"/>
      <c r="T40" s="48"/>
      <c r="U40" s="48"/>
      <c r="V40" s="48"/>
    </row>
    <row r="41" spans="14:22" ht="15.75" x14ac:dyDescent="0.25">
      <c r="R41" s="47"/>
      <c r="S41" s="53"/>
      <c r="T41" s="47"/>
      <c r="U41" s="47"/>
      <c r="V41" s="47"/>
    </row>
    <row r="42" spans="14:22" ht="31.5" x14ac:dyDescent="0.2">
      <c r="R42" s="39"/>
      <c r="S42" s="40" t="s">
        <v>36</v>
      </c>
      <c r="T42" s="40" t="s">
        <v>30</v>
      </c>
      <c r="U42" s="40" t="s">
        <v>31</v>
      </c>
      <c r="V42" s="40" t="s">
        <v>51</v>
      </c>
    </row>
    <row r="43" spans="14:22" ht="15" x14ac:dyDescent="0.2">
      <c r="R43" s="39"/>
      <c r="S43" s="41"/>
      <c r="T43" s="39"/>
      <c r="U43" s="39"/>
      <c r="V43" s="39"/>
    </row>
    <row r="44" spans="14:22" ht="31.5" x14ac:dyDescent="0.25">
      <c r="R44" s="42" t="s">
        <v>32</v>
      </c>
      <c r="S44" s="43">
        <v>1336106492.3900001</v>
      </c>
      <c r="T44" s="43">
        <v>268259142.52999997</v>
      </c>
      <c r="U44" s="43">
        <v>262571420.06999999</v>
      </c>
      <c r="V44" s="43">
        <v>1341794214.8500001</v>
      </c>
    </row>
    <row r="45" spans="14:22" ht="15" x14ac:dyDescent="0.2">
      <c r="R45" s="44"/>
      <c r="S45" s="45"/>
      <c r="T45" s="46"/>
      <c r="U45" s="46"/>
      <c r="V45" s="46"/>
    </row>
    <row r="46" spans="14:22" ht="15" x14ac:dyDescent="0.2">
      <c r="R46" s="44"/>
      <c r="S46" s="45"/>
      <c r="T46" s="46"/>
      <c r="U46" s="46"/>
      <c r="V46" s="46"/>
    </row>
    <row r="47" spans="14:22" ht="15" x14ac:dyDescent="0.2">
      <c r="R47" s="44"/>
      <c r="S47" s="45"/>
      <c r="T47" s="46"/>
      <c r="U47" s="46"/>
      <c r="V47" s="46"/>
    </row>
    <row r="48" spans="14:22" ht="16.5" thickBot="1" x14ac:dyDescent="0.3">
      <c r="R48" s="47"/>
      <c r="S48" s="47"/>
      <c r="T48" s="47"/>
      <c r="U48" s="47"/>
      <c r="V48" s="47"/>
    </row>
    <row r="49" spans="18:22" ht="15.75" x14ac:dyDescent="0.25">
      <c r="R49" s="70" t="s">
        <v>33</v>
      </c>
      <c r="S49" s="71"/>
      <c r="T49" s="71"/>
      <c r="U49" s="71"/>
      <c r="V49" s="72"/>
    </row>
    <row r="50" spans="18:22" ht="15.75" x14ac:dyDescent="0.25">
      <c r="R50" s="73" t="s">
        <v>29</v>
      </c>
      <c r="S50" s="74"/>
      <c r="T50" s="74"/>
      <c r="U50" s="74"/>
      <c r="V50" s="75"/>
    </row>
    <row r="51" spans="18:22" ht="16.5" thickBot="1" x14ac:dyDescent="0.3">
      <c r="R51" s="67" t="s">
        <v>50</v>
      </c>
      <c r="S51" s="68"/>
      <c r="T51" s="68"/>
      <c r="U51" s="68"/>
      <c r="V51" s="69"/>
    </row>
    <row r="52" spans="18:22" ht="15.75" x14ac:dyDescent="0.25">
      <c r="R52" s="48"/>
      <c r="S52" s="48"/>
      <c r="T52" s="48"/>
      <c r="U52" s="48"/>
      <c r="V52" s="48"/>
    </row>
    <row r="53" spans="18:22" ht="15.75" x14ac:dyDescent="0.25">
      <c r="R53" s="48"/>
      <c r="S53" s="48"/>
      <c r="T53" s="48"/>
      <c r="U53" s="48"/>
      <c r="V53" s="48"/>
    </row>
    <row r="54" spans="18:22" ht="15.75" x14ac:dyDescent="0.25">
      <c r="R54" s="49"/>
      <c r="S54" s="50"/>
      <c r="T54" s="49"/>
      <c r="U54" s="49"/>
      <c r="V54" s="49"/>
    </row>
    <row r="55" spans="18:22" ht="31.5" x14ac:dyDescent="0.2">
      <c r="R55" s="39"/>
      <c r="S55" s="40" t="s">
        <v>36</v>
      </c>
      <c r="T55" s="40" t="s">
        <v>30</v>
      </c>
      <c r="U55" s="40" t="s">
        <v>31</v>
      </c>
      <c r="V55" s="40" t="s">
        <v>51</v>
      </c>
    </row>
    <row r="56" spans="18:22" ht="15" x14ac:dyDescent="0.2">
      <c r="R56" s="39"/>
      <c r="S56" s="51"/>
      <c r="T56" s="52"/>
      <c r="U56" s="52"/>
      <c r="V56" s="52"/>
    </row>
    <row r="57" spans="18:22" ht="31.5" customHeight="1" x14ac:dyDescent="0.25">
      <c r="R57" s="42" t="s">
        <v>35</v>
      </c>
      <c r="S57" s="43">
        <v>22785668.739999998</v>
      </c>
      <c r="T57" s="43"/>
      <c r="U57" s="43"/>
      <c r="V57" s="43">
        <v>22785668.739999998</v>
      </c>
    </row>
  </sheetData>
  <mergeCells count="12">
    <mergeCell ref="G13:M13"/>
    <mergeCell ref="B2:F2"/>
    <mergeCell ref="G12:M12"/>
    <mergeCell ref="N27:Q27"/>
    <mergeCell ref="B5:C5"/>
    <mergeCell ref="G24:I24"/>
    <mergeCell ref="R51:V51"/>
    <mergeCell ref="R36:V36"/>
    <mergeCell ref="R37:V37"/>
    <mergeCell ref="R38:V38"/>
    <mergeCell ref="R49:V49"/>
    <mergeCell ref="R50:V50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Situación de tesorería del sector público (4º trimestre 2023)</dc:title>
  <dc:creator>DGA</dc:creator>
  <cp:lastModifiedBy>Administrador</cp:lastModifiedBy>
  <cp:lastPrinted>2019-10-03T12:07:51Z</cp:lastPrinted>
  <dcterms:created xsi:type="dcterms:W3CDTF">2018-08-22T11:00:40Z</dcterms:created>
  <dcterms:modified xsi:type="dcterms:W3CDTF">2024-02-12T11:34:41Z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Tª 1T 2020.xlsx</vt:lpwstr>
  </property>
</Properties>
</file>